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zhanovaal\Documents\laptop\мицубиси электрик\price\ME\2022\4. прайс от 040722\"/>
    </mc:Choice>
  </mc:AlternateContent>
  <bookViews>
    <workbookView xWindow="12090" yWindow="-30" windowWidth="16730" windowHeight="12810" tabRatio="962" activeTab="3"/>
  </bookViews>
  <sheets>
    <sheet name="RAC_PAC_Lossnay" sheetId="7" r:id="rId1"/>
    <sheet name="City Multi" sheetId="14" r:id="rId2"/>
    <sheet name="Option" sheetId="17" r:id="rId3"/>
    <sheet name="Licences" sheetId="16" r:id="rId4"/>
    <sheet name="JT" sheetId="8" r:id="rId5"/>
  </sheets>
  <definedNames>
    <definedName name="_xlnm._FilterDatabase" localSheetId="1" hidden="1">'City Multi'!$A$4:$G$427</definedName>
    <definedName name="_xlnm._FilterDatabase" localSheetId="3" hidden="1">Licences!$A$3:$G$65</definedName>
    <definedName name="_xlnm._FilterDatabase" localSheetId="2" hidden="1">Option!$A$4:$H$366</definedName>
    <definedName name="_xlnm._FilterDatabase" localSheetId="0" hidden="1">RAC_PAC_Lossnay!$A$4:$G$309</definedName>
    <definedName name="Z_1136037D_BA9B_4D21_B890_27FAF337389B_.wvu.PrintArea" localSheetId="0" hidden="1">RAC_PAC_Lossnay!#REF!</definedName>
    <definedName name="Z_1136037D_BA9B_4D21_B890_27FAF337389B_.wvu.PrintTitles" localSheetId="0" hidden="1">RAC_PAC_Lossnay!#REF!,RAC_PAC_Lossnay!#REF!</definedName>
    <definedName name="Z_633ACDA2_133E_4951_B844_345064251092_.wvu.PrintArea" localSheetId="0" hidden="1">RAC_PAC_Lossnay!#REF!</definedName>
    <definedName name="Z_633ACDA2_133E_4951_B844_345064251092_.wvu.PrintTitles" localSheetId="0" hidden="1">RAC_PAC_Lossnay!#REF!,RAC_PAC_Lossnay!#REF!</definedName>
    <definedName name="_xlnm.Print_Titles" localSheetId="0">RAC_PAC_Lossnay!#REF!,RAC_PAC_Lossnay!#REF!</definedName>
    <definedName name="_xlnm.Print_Area" localSheetId="0">RAC_PAC_Lossnay!#REF!</definedName>
  </definedNames>
  <calcPr calcId="162913"/>
</workbook>
</file>

<file path=xl/calcChain.xml><?xml version="1.0" encoding="utf-8"?>
<calcChain xmlns="http://schemas.openxmlformats.org/spreadsheetml/2006/main">
  <c r="D309" i="7" l="1"/>
  <c r="D308" i="7"/>
  <c r="D307" i="7"/>
  <c r="D305" i="7"/>
  <c r="D304" i="7"/>
  <c r="D303" i="7"/>
  <c r="D301" i="7"/>
  <c r="D300" i="7"/>
  <c r="D299" i="7"/>
  <c r="D298" i="7"/>
  <c r="D297" i="7"/>
  <c r="D296" i="7"/>
  <c r="D294" i="7"/>
  <c r="D293" i="7"/>
  <c r="D291" i="7"/>
  <c r="D290" i="7"/>
  <c r="D289" i="7"/>
  <c r="D287" i="7"/>
  <c r="D286" i="7"/>
  <c r="D285" i="7"/>
  <c r="D283" i="7"/>
  <c r="D282" i="7"/>
  <c r="D281" i="7"/>
  <c r="D280" i="7"/>
  <c r="D279" i="7"/>
  <c r="D278" i="7"/>
  <c r="D277" i="7"/>
  <c r="D276" i="7"/>
  <c r="D275" i="7"/>
  <c r="D244" i="7" l="1"/>
  <c r="D243" i="7"/>
  <c r="D242" i="7"/>
  <c r="D241" i="7"/>
  <c r="D240" i="7"/>
  <c r="D239" i="7"/>
  <c r="D238" i="7"/>
  <c r="D237" i="7"/>
  <c r="D236" i="7"/>
  <c r="D235" i="7"/>
  <c r="D234" i="7"/>
  <c r="D233" i="7"/>
  <c r="D231" i="7"/>
  <c r="D230" i="7"/>
  <c r="D229" i="7"/>
  <c r="D228" i="7"/>
  <c r="D227" i="7"/>
  <c r="D226" i="7"/>
  <c r="D225" i="7"/>
  <c r="D224" i="7"/>
  <c r="C294" i="7" l="1"/>
  <c r="C305" i="7"/>
  <c r="C304" i="7"/>
  <c r="C303" i="7"/>
  <c r="D222" i="7"/>
  <c r="D221" i="7"/>
  <c r="D220" i="7"/>
  <c r="D219" i="7"/>
  <c r="D218" i="7"/>
  <c r="D217" i="7"/>
  <c r="D215" i="7"/>
  <c r="D214" i="7"/>
  <c r="D213" i="7"/>
  <c r="D212" i="7"/>
  <c r="D210" i="7"/>
  <c r="D209" i="7"/>
  <c r="D208" i="7"/>
  <c r="D207" i="7"/>
  <c r="D206" i="7"/>
  <c r="D205" i="7"/>
  <c r="D204" i="7"/>
  <c r="D202" i="7"/>
  <c r="D201" i="7"/>
  <c r="D200" i="7"/>
  <c r="D199" i="7"/>
  <c r="D197" i="7"/>
  <c r="D195" i="7"/>
  <c r="D194" i="7"/>
  <c r="D193" i="7"/>
  <c r="D192" i="7"/>
  <c r="D191" i="7"/>
  <c r="D190" i="7"/>
  <c r="D189" i="7"/>
  <c r="D187" i="7"/>
  <c r="D186" i="7"/>
  <c r="D185" i="7"/>
  <c r="D184" i="7"/>
  <c r="D183" i="7"/>
  <c r="D181" i="7"/>
  <c r="D180" i="7"/>
  <c r="D179" i="7"/>
  <c r="D178" i="7"/>
  <c r="D177" i="7"/>
  <c r="D176" i="7"/>
  <c r="D175" i="7"/>
  <c r="D173" i="7"/>
  <c r="D172" i="7"/>
  <c r="D171" i="7"/>
  <c r="D170" i="7"/>
  <c r="D169" i="7"/>
  <c r="D167" i="7"/>
  <c r="D166" i="7"/>
  <c r="D165" i="7"/>
  <c r="D164" i="7"/>
  <c r="D163" i="7"/>
  <c r="D161" i="7"/>
  <c r="D160" i="7"/>
  <c r="D159" i="7"/>
  <c r="D158" i="7"/>
  <c r="D155" i="7"/>
  <c r="D154" i="7"/>
  <c r="D153" i="7"/>
  <c r="D151" i="7"/>
  <c r="D150" i="7"/>
  <c r="D149" i="7"/>
  <c r="D148" i="7"/>
  <c r="D147" i="7"/>
  <c r="D146" i="7"/>
  <c r="D145" i="7"/>
  <c r="D144" i="7"/>
  <c r="D143" i="7"/>
  <c r="D142" i="7"/>
  <c r="D141" i="7"/>
  <c r="D138" i="7"/>
  <c r="D137" i="7"/>
  <c r="D136" i="7"/>
  <c r="D133" i="7"/>
  <c r="D132" i="7"/>
  <c r="D131" i="7"/>
  <c r="D130" i="7"/>
  <c r="D127" i="7"/>
  <c r="D126" i="7"/>
  <c r="D125" i="7"/>
  <c r="D124" i="7"/>
  <c r="D123" i="7"/>
  <c r="D122" i="7"/>
  <c r="D120" i="7"/>
  <c r="D119" i="7"/>
  <c r="D118" i="7"/>
  <c r="D117" i="7"/>
  <c r="D116" i="7"/>
  <c r="D115" i="7"/>
  <c r="D112" i="7"/>
  <c r="D111" i="7"/>
  <c r="D110" i="7"/>
  <c r="D109" i="7"/>
  <c r="D108" i="7"/>
  <c r="D107" i="7"/>
  <c r="D105" i="7"/>
  <c r="D104" i="7"/>
  <c r="D103" i="7"/>
  <c r="D102" i="7"/>
  <c r="D101" i="7"/>
  <c r="D100" i="7"/>
  <c r="D98" i="7"/>
  <c r="D97" i="7"/>
  <c r="D96" i="7"/>
  <c r="D95" i="7"/>
  <c r="D94" i="7"/>
  <c r="D93" i="7"/>
  <c r="D90" i="7"/>
  <c r="D89" i="7"/>
  <c r="D88" i="7"/>
  <c r="D87" i="7"/>
  <c r="D86" i="7"/>
  <c r="D85" i="7"/>
  <c r="D84" i="7"/>
  <c r="D83" i="7"/>
  <c r="D81" i="7"/>
  <c r="D80" i="7"/>
  <c r="D79" i="7"/>
  <c r="D78" i="7"/>
  <c r="D77" i="7"/>
  <c r="D76" i="7"/>
  <c r="D75" i="7"/>
  <c r="D74" i="7"/>
  <c r="D71" i="7"/>
  <c r="D70" i="7"/>
  <c r="D69" i="7"/>
  <c r="D68" i="7"/>
  <c r="D66" i="7"/>
  <c r="D65" i="7"/>
  <c r="D64" i="7"/>
  <c r="D63" i="7"/>
  <c r="D62" i="7"/>
  <c r="D60" i="7"/>
  <c r="D59" i="7"/>
  <c r="D58" i="7"/>
  <c r="D57" i="7"/>
  <c r="D56" i="7"/>
  <c r="D54" i="7"/>
  <c r="D53" i="7"/>
  <c r="D52" i="7"/>
  <c r="D51" i="7"/>
  <c r="D50" i="7"/>
  <c r="D47" i="7"/>
  <c r="D46" i="7"/>
  <c r="D45" i="7"/>
  <c r="D43" i="7"/>
  <c r="D42" i="7"/>
  <c r="D41" i="7"/>
  <c r="D39" i="7"/>
  <c r="D38" i="7"/>
  <c r="D37" i="7"/>
  <c r="D34" i="7"/>
  <c r="D33" i="7"/>
  <c r="D32" i="7"/>
  <c r="D30" i="7"/>
  <c r="D29" i="7"/>
  <c r="D28" i="7"/>
  <c r="D27" i="7"/>
  <c r="D25" i="7"/>
  <c r="D24" i="7"/>
  <c r="D23" i="7"/>
  <c r="D22" i="7"/>
  <c r="D20" i="7"/>
  <c r="D19" i="7"/>
  <c r="D18" i="7"/>
  <c r="D17" i="7"/>
  <c r="D15" i="7"/>
  <c r="D14" i="7"/>
  <c r="D13" i="7"/>
  <c r="D12" i="7"/>
  <c r="D10" i="7"/>
  <c r="D9" i="7"/>
  <c r="D8" i="7"/>
  <c r="D7" i="7"/>
  <c r="C102" i="7" l="1"/>
  <c r="C169" i="7"/>
  <c r="C173" i="7"/>
  <c r="C7" i="7"/>
  <c r="C170" i="7"/>
  <c r="C8" i="7"/>
  <c r="C100" i="7"/>
  <c r="C104" i="7"/>
  <c r="C171" i="7"/>
  <c r="C172" i="7"/>
  <c r="C103" i="7"/>
  <c r="C101" i="7"/>
  <c r="C105" i="7"/>
  <c r="C197" i="7"/>
  <c r="D351" i="17" l="1"/>
  <c r="D353" i="17"/>
  <c r="D356" i="17"/>
  <c r="D344" i="17"/>
  <c r="D345" i="17"/>
  <c r="D346" i="17"/>
  <c r="D347" i="17"/>
  <c r="D348" i="17"/>
  <c r="D349" i="17"/>
  <c r="D350" i="17"/>
  <c r="D352" i="17"/>
  <c r="D354" i="17"/>
  <c r="D355" i="17"/>
  <c r="D357" i="17"/>
  <c r="D358" i="17"/>
  <c r="D359" i="17"/>
  <c r="D360" i="17"/>
  <c r="D361" i="17"/>
  <c r="D362" i="17"/>
  <c r="D363" i="17"/>
  <c r="D364" i="17"/>
  <c r="D365" i="17"/>
  <c r="D366" i="17"/>
  <c r="E364" i="17" l="1"/>
  <c r="F364" i="17" s="1"/>
  <c r="E355" i="17"/>
  <c r="F355" i="17" s="1"/>
  <c r="E349" i="17"/>
  <c r="F349" i="17" s="1"/>
  <c r="E345" i="17"/>
  <c r="F345" i="17" s="1"/>
  <c r="E351" i="17"/>
  <c r="F351" i="17" s="1"/>
  <c r="E363" i="17"/>
  <c r="F363" i="17" s="1"/>
  <c r="E359" i="17"/>
  <c r="F359" i="17" s="1"/>
  <c r="E354" i="17"/>
  <c r="F354" i="17" s="1"/>
  <c r="E348" i="17"/>
  <c r="F348" i="17" s="1"/>
  <c r="E344" i="17"/>
  <c r="F344" i="17" s="1"/>
  <c r="E360" i="17"/>
  <c r="F360" i="17" s="1"/>
  <c r="E366" i="17"/>
  <c r="F366" i="17" s="1"/>
  <c r="E362" i="17"/>
  <c r="F362" i="17" s="1"/>
  <c r="E358" i="17"/>
  <c r="F358" i="17" s="1"/>
  <c r="E352" i="17"/>
  <c r="F352" i="17" s="1"/>
  <c r="E347" i="17"/>
  <c r="F347" i="17" s="1"/>
  <c r="E356" i="17"/>
  <c r="F356" i="17" s="1"/>
  <c r="E365" i="17"/>
  <c r="F365" i="17" s="1"/>
  <c r="E361" i="17"/>
  <c r="F361" i="17" s="1"/>
  <c r="E357" i="17"/>
  <c r="F357" i="17" s="1"/>
  <c r="E350" i="17"/>
  <c r="F350" i="17" s="1"/>
  <c r="E346" i="17"/>
  <c r="F346" i="17" s="1"/>
  <c r="E353" i="17"/>
  <c r="F353" i="17" s="1"/>
  <c r="C344" i="17"/>
  <c r="C354" i="17"/>
  <c r="C358" i="17"/>
  <c r="C353" i="17"/>
  <c r="C348" i="17"/>
  <c r="C366" i="17"/>
  <c r="C351" i="17"/>
  <c r="C365" i="17"/>
  <c r="C361" i="17"/>
  <c r="C357" i="17"/>
  <c r="C352" i="17"/>
  <c r="C364" i="17"/>
  <c r="C360" i="17"/>
  <c r="C356" i="17"/>
  <c r="C355" i="17"/>
  <c r="C350" i="17"/>
  <c r="C347" i="17"/>
  <c r="C346" i="17"/>
  <c r="C362" i="17"/>
  <c r="C363" i="17"/>
  <c r="C359" i="17"/>
  <c r="C349" i="17"/>
  <c r="C345" i="17"/>
  <c r="C279" i="17"/>
  <c r="D269" i="17"/>
  <c r="E279" i="17"/>
  <c r="F279" i="17" s="1"/>
  <c r="C269" i="17" l="1"/>
  <c r="E269" i="17"/>
  <c r="F269" i="17" s="1"/>
  <c r="D8" i="17" l="1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48" i="17"/>
  <c r="D49" i="17"/>
  <c r="D50" i="17"/>
  <c r="D51" i="17"/>
  <c r="D52" i="17"/>
  <c r="D53" i="17"/>
  <c r="D54" i="17"/>
  <c r="D55" i="17"/>
  <c r="D56" i="17"/>
  <c r="D57" i="17"/>
  <c r="D58" i="17"/>
  <c r="D59" i="17"/>
  <c r="D60" i="17"/>
  <c r="D61" i="17"/>
  <c r="D62" i="17"/>
  <c r="D63" i="17"/>
  <c r="D64" i="17"/>
  <c r="D65" i="17"/>
  <c r="D66" i="17"/>
  <c r="D67" i="17"/>
  <c r="D68" i="17"/>
  <c r="D69" i="17"/>
  <c r="D70" i="17"/>
  <c r="D71" i="17"/>
  <c r="D72" i="17"/>
  <c r="D73" i="17"/>
  <c r="D74" i="17"/>
  <c r="D75" i="17"/>
  <c r="D76" i="17"/>
  <c r="D77" i="17"/>
  <c r="D78" i="17"/>
  <c r="D79" i="17"/>
  <c r="D80" i="17"/>
  <c r="D81" i="17"/>
  <c r="D82" i="17"/>
  <c r="D83" i="17"/>
  <c r="D84" i="17"/>
  <c r="D85" i="17"/>
  <c r="D86" i="17"/>
  <c r="D87" i="17"/>
  <c r="D88" i="17"/>
  <c r="D89" i="17"/>
  <c r="D90" i="17"/>
  <c r="D91" i="17"/>
  <c r="D92" i="17"/>
  <c r="D93" i="17"/>
  <c r="D94" i="17"/>
  <c r="D95" i="17"/>
  <c r="D96" i="17"/>
  <c r="D97" i="17"/>
  <c r="D98" i="17"/>
  <c r="D99" i="17"/>
  <c r="D100" i="17"/>
  <c r="D101" i="17"/>
  <c r="D102" i="17"/>
  <c r="D103" i="17"/>
  <c r="D104" i="17"/>
  <c r="D105" i="17"/>
  <c r="D106" i="17"/>
  <c r="D107" i="17"/>
  <c r="D108" i="17"/>
  <c r="D109" i="17"/>
  <c r="D110" i="17"/>
  <c r="D111" i="17"/>
  <c r="D112" i="17"/>
  <c r="D113" i="17"/>
  <c r="D114" i="17"/>
  <c r="D115" i="17"/>
  <c r="D116" i="17"/>
  <c r="D117" i="17"/>
  <c r="D118" i="17"/>
  <c r="D119" i="17"/>
  <c r="D120" i="17"/>
  <c r="D121" i="17"/>
  <c r="D122" i="17"/>
  <c r="D123" i="17"/>
  <c r="D124" i="17"/>
  <c r="D125" i="17"/>
  <c r="D126" i="17"/>
  <c r="D127" i="17"/>
  <c r="D128" i="17"/>
  <c r="D129" i="17"/>
  <c r="D130" i="17"/>
  <c r="D131" i="17"/>
  <c r="D132" i="17"/>
  <c r="D133" i="17"/>
  <c r="D134" i="17"/>
  <c r="D135" i="17"/>
  <c r="D136" i="17"/>
  <c r="D137" i="17"/>
  <c r="D138" i="17"/>
  <c r="D139" i="17"/>
  <c r="D140" i="17"/>
  <c r="D141" i="17"/>
  <c r="D142" i="17"/>
  <c r="D143" i="17"/>
  <c r="D144" i="17"/>
  <c r="D145" i="17"/>
  <c r="D146" i="17"/>
  <c r="D147" i="17"/>
  <c r="D148" i="17"/>
  <c r="D149" i="17"/>
  <c r="D150" i="17"/>
  <c r="D151" i="17"/>
  <c r="D152" i="17"/>
  <c r="D153" i="17"/>
  <c r="D154" i="17"/>
  <c r="D155" i="17"/>
  <c r="D156" i="17"/>
  <c r="D157" i="17"/>
  <c r="D158" i="17"/>
  <c r="D159" i="17"/>
  <c r="D160" i="17"/>
  <c r="D161" i="17"/>
  <c r="D162" i="17"/>
  <c r="D163" i="17"/>
  <c r="D164" i="17"/>
  <c r="D165" i="17"/>
  <c r="D166" i="17"/>
  <c r="D167" i="17"/>
  <c r="D168" i="17"/>
  <c r="D169" i="17"/>
  <c r="D170" i="17"/>
  <c r="D171" i="17"/>
  <c r="D172" i="17"/>
  <c r="D173" i="17"/>
  <c r="D174" i="17"/>
  <c r="D175" i="17"/>
  <c r="D176" i="17"/>
  <c r="D177" i="17"/>
  <c r="D178" i="17"/>
  <c r="D179" i="17"/>
  <c r="D180" i="17"/>
  <c r="D181" i="17"/>
  <c r="D182" i="17"/>
  <c r="D183" i="17"/>
  <c r="D184" i="17"/>
  <c r="D185" i="17"/>
  <c r="D186" i="17"/>
  <c r="D187" i="17"/>
  <c r="D188" i="17"/>
  <c r="D189" i="17"/>
  <c r="D190" i="17"/>
  <c r="D191" i="17"/>
  <c r="D192" i="17"/>
  <c r="D193" i="17"/>
  <c r="D194" i="17"/>
  <c r="D195" i="17"/>
  <c r="D196" i="17"/>
  <c r="D197" i="17"/>
  <c r="D198" i="17"/>
  <c r="D199" i="17"/>
  <c r="D200" i="17"/>
  <c r="D201" i="17"/>
  <c r="D202" i="17"/>
  <c r="D203" i="17"/>
  <c r="D204" i="17"/>
  <c r="D205" i="17"/>
  <c r="D206" i="17"/>
  <c r="D207" i="17"/>
  <c r="D208" i="17"/>
  <c r="D209" i="17"/>
  <c r="D210" i="17"/>
  <c r="D211" i="17"/>
  <c r="D212" i="17"/>
  <c r="D213" i="17"/>
  <c r="D214" i="17"/>
  <c r="D215" i="17"/>
  <c r="D216" i="17"/>
  <c r="D217" i="17"/>
  <c r="D218" i="17"/>
  <c r="D219" i="17"/>
  <c r="D220" i="17"/>
  <c r="D221" i="17"/>
  <c r="D222" i="17"/>
  <c r="D223" i="17"/>
  <c r="D224" i="17"/>
  <c r="D225" i="17"/>
  <c r="D226" i="17"/>
  <c r="D227" i="17"/>
  <c r="D228" i="17"/>
  <c r="D229" i="17"/>
  <c r="D230" i="17"/>
  <c r="D231" i="17"/>
  <c r="D232" i="17"/>
  <c r="D233" i="17"/>
  <c r="D234" i="17"/>
  <c r="D235" i="17"/>
  <c r="D236" i="17"/>
  <c r="D237" i="17"/>
  <c r="D238" i="17"/>
  <c r="D239" i="17"/>
  <c r="D240" i="17"/>
  <c r="D241" i="17"/>
  <c r="D242" i="17"/>
  <c r="D243" i="17"/>
  <c r="D244" i="17"/>
  <c r="D245" i="17"/>
  <c r="D246" i="17"/>
  <c r="D247" i="17"/>
  <c r="D248" i="17"/>
  <c r="D249" i="17"/>
  <c r="D250" i="17"/>
  <c r="D251" i="17"/>
  <c r="D252" i="17"/>
  <c r="D253" i="17"/>
  <c r="D254" i="17"/>
  <c r="D255" i="17"/>
  <c r="D256" i="17"/>
  <c r="D257" i="17"/>
  <c r="D258" i="17"/>
  <c r="D259" i="17"/>
  <c r="D260" i="17"/>
  <c r="D261" i="17"/>
  <c r="D262" i="17"/>
  <c r="D263" i="17"/>
  <c r="D264" i="17"/>
  <c r="D265" i="17"/>
  <c r="D266" i="17"/>
  <c r="D267" i="17"/>
  <c r="D268" i="17"/>
  <c r="D270" i="17"/>
  <c r="D271" i="17"/>
  <c r="D272" i="17"/>
  <c r="D273" i="17"/>
  <c r="D274" i="17"/>
  <c r="D275" i="17"/>
  <c r="D276" i="17"/>
  <c r="D277" i="17"/>
  <c r="D278" i="17"/>
  <c r="D280" i="17"/>
  <c r="D281" i="17"/>
  <c r="D282" i="17"/>
  <c r="D283" i="17"/>
  <c r="D284" i="17"/>
  <c r="D285" i="17"/>
  <c r="D286" i="17"/>
  <c r="D287" i="17"/>
  <c r="D288" i="17"/>
  <c r="D289" i="17"/>
  <c r="D290" i="17"/>
  <c r="D291" i="17"/>
  <c r="D292" i="17"/>
  <c r="D293" i="17"/>
  <c r="D294" i="17"/>
  <c r="D295" i="17"/>
  <c r="D296" i="17"/>
  <c r="D297" i="17"/>
  <c r="D298" i="17"/>
  <c r="D299" i="17"/>
  <c r="D300" i="17"/>
  <c r="D301" i="17"/>
  <c r="D302" i="17"/>
  <c r="D303" i="17"/>
  <c r="D304" i="17"/>
  <c r="D305" i="17"/>
  <c r="D306" i="17"/>
  <c r="D307" i="17"/>
  <c r="D308" i="17"/>
  <c r="D309" i="17"/>
  <c r="D310" i="17"/>
  <c r="D311" i="17"/>
  <c r="D312" i="17"/>
  <c r="D313" i="17"/>
  <c r="D314" i="17"/>
  <c r="D315" i="17"/>
  <c r="D316" i="17"/>
  <c r="D317" i="17"/>
  <c r="D318" i="17"/>
  <c r="D319" i="17"/>
  <c r="D320" i="17"/>
  <c r="D321" i="17"/>
  <c r="D322" i="17"/>
  <c r="D323" i="17"/>
  <c r="D324" i="17"/>
  <c r="D325" i="17"/>
  <c r="D326" i="17"/>
  <c r="D327" i="17"/>
  <c r="D328" i="17"/>
  <c r="D329" i="17"/>
  <c r="D330" i="17"/>
  <c r="D331" i="17"/>
  <c r="D332" i="17"/>
  <c r="D333" i="17"/>
  <c r="D334" i="17"/>
  <c r="D335" i="17"/>
  <c r="D336" i="17"/>
  <c r="D337" i="17"/>
  <c r="D338" i="17"/>
  <c r="D339" i="17"/>
  <c r="D340" i="17"/>
  <c r="D341" i="17"/>
  <c r="D342" i="17"/>
  <c r="D343" i="17"/>
  <c r="D7" i="17"/>
  <c r="D6" i="17"/>
  <c r="D254" i="14"/>
  <c r="D253" i="14"/>
  <c r="D252" i="14"/>
  <c r="D251" i="14"/>
  <c r="D250" i="14"/>
  <c r="D249" i="14"/>
  <c r="D248" i="14"/>
  <c r="D247" i="14"/>
  <c r="D246" i="14"/>
  <c r="D244" i="14"/>
  <c r="D243" i="14"/>
  <c r="D242" i="14"/>
  <c r="D241" i="14"/>
  <c r="D240" i="14"/>
  <c r="D239" i="14"/>
  <c r="D238" i="14"/>
  <c r="D237" i="14"/>
  <c r="D236" i="14"/>
  <c r="D234" i="14"/>
  <c r="D233" i="14"/>
  <c r="D232" i="14"/>
  <c r="D230" i="14"/>
  <c r="D229" i="14"/>
  <c r="D228" i="14"/>
  <c r="D227" i="14"/>
  <c r="D226" i="14"/>
  <c r="D224" i="14"/>
  <c r="D223" i="14"/>
  <c r="D222" i="14"/>
  <c r="D221" i="14"/>
  <c r="D220" i="14"/>
  <c r="D219" i="14"/>
  <c r="D218" i="14"/>
  <c r="D216" i="14"/>
  <c r="D215" i="14"/>
  <c r="D214" i="14"/>
  <c r="D213" i="14"/>
  <c r="D212" i="14"/>
  <c r="D211" i="14"/>
  <c r="D210" i="14"/>
  <c r="D209" i="14"/>
  <c r="D208" i="14"/>
  <c r="D207" i="14"/>
  <c r="D205" i="14"/>
  <c r="D204" i="14"/>
  <c r="D203" i="14"/>
  <c r="D202" i="14"/>
  <c r="D201" i="14"/>
  <c r="D199" i="14"/>
  <c r="D198" i="14"/>
  <c r="D197" i="14"/>
  <c r="D196" i="14"/>
  <c r="D194" i="14"/>
  <c r="D193" i="14"/>
  <c r="D192" i="14"/>
  <c r="D191" i="14"/>
  <c r="D190" i="14"/>
  <c r="D189" i="14"/>
  <c r="D188" i="14"/>
  <c r="D187" i="14"/>
  <c r="D185" i="14"/>
  <c r="D184" i="14"/>
  <c r="D183" i="14"/>
  <c r="D181" i="14"/>
  <c r="D180" i="14"/>
  <c r="D179" i="14"/>
  <c r="D178" i="14"/>
  <c r="D176" i="14"/>
  <c r="D175" i="14"/>
  <c r="D174" i="14"/>
  <c r="D173" i="14"/>
  <c r="D172" i="14"/>
  <c r="D171" i="14"/>
  <c r="D170" i="14"/>
  <c r="D169" i="14"/>
  <c r="D167" i="14"/>
  <c r="D166" i="14"/>
  <c r="D165" i="14"/>
  <c r="D164" i="14"/>
  <c r="D163" i="14"/>
  <c r="D162" i="14"/>
  <c r="D161" i="14"/>
  <c r="D159" i="14"/>
  <c r="D158" i="14"/>
  <c r="D157" i="14"/>
  <c r="D156" i="14"/>
  <c r="D155" i="14"/>
  <c r="D154" i="14"/>
  <c r="D153" i="14"/>
  <c r="D151" i="14"/>
  <c r="D150" i="14"/>
  <c r="D148" i="14"/>
  <c r="D147" i="14"/>
  <c r="D146" i="14"/>
  <c r="D145" i="14"/>
  <c r="D144" i="14"/>
  <c r="D143" i="14"/>
  <c r="D142" i="14"/>
  <c r="D140" i="14"/>
  <c r="D139" i="14"/>
  <c r="D138" i="14"/>
  <c r="D137" i="14"/>
  <c r="D136" i="14"/>
  <c r="D135" i="14"/>
  <c r="D133" i="14"/>
  <c r="D132" i="14"/>
  <c r="D131" i="14"/>
  <c r="D130" i="14"/>
  <c r="D129" i="14"/>
  <c r="D128" i="14"/>
  <c r="D127" i="14"/>
  <c r="D125" i="14"/>
  <c r="D124" i="14"/>
  <c r="D122" i="14"/>
  <c r="D121" i="14"/>
  <c r="D119" i="14"/>
  <c r="D118" i="14"/>
  <c r="D117" i="14"/>
  <c r="D115" i="14"/>
  <c r="D114" i="14"/>
  <c r="D113" i="14"/>
  <c r="D112" i="14"/>
  <c r="D111" i="14"/>
  <c r="D110" i="14"/>
  <c r="D109" i="14"/>
  <c r="D108" i="14"/>
  <c r="D107" i="14"/>
  <c r="D106" i="14"/>
  <c r="D104" i="14"/>
  <c r="D103" i="14"/>
  <c r="D102" i="14"/>
  <c r="D101" i="14"/>
  <c r="D100" i="14"/>
  <c r="D99" i="14"/>
  <c r="D98" i="14"/>
  <c r="D97" i="14"/>
  <c r="D96" i="14"/>
  <c r="D95" i="14"/>
  <c r="D94" i="14"/>
  <c r="D92" i="14"/>
  <c r="D91" i="14"/>
  <c r="D90" i="14"/>
  <c r="D89" i="14"/>
  <c r="D88" i="14"/>
  <c r="D87" i="14"/>
  <c r="D85" i="14"/>
  <c r="D84" i="14"/>
  <c r="D83" i="14"/>
  <c r="D82" i="14"/>
  <c r="D81" i="14"/>
  <c r="D80" i="14"/>
  <c r="D79" i="14"/>
  <c r="D77" i="14"/>
  <c r="D76" i="14"/>
  <c r="D75" i="14"/>
  <c r="D74" i="14"/>
  <c r="D73" i="14"/>
  <c r="D72" i="14"/>
  <c r="D71" i="14"/>
  <c r="D69" i="14"/>
  <c r="D68" i="14"/>
  <c r="D66" i="14"/>
  <c r="D65" i="14"/>
  <c r="D64" i="14"/>
  <c r="D63" i="14"/>
  <c r="D61" i="14"/>
  <c r="D60" i="14"/>
  <c r="D59" i="14"/>
  <c r="D58" i="14"/>
  <c r="D57" i="14"/>
  <c r="D56" i="14"/>
  <c r="D51" i="14"/>
  <c r="D50" i="14"/>
  <c r="D49" i="14"/>
  <c r="D48" i="14"/>
  <c r="D47" i="14"/>
  <c r="D46" i="14"/>
  <c r="D44" i="14"/>
  <c r="D43" i="14"/>
  <c r="D42" i="14"/>
  <c r="D41" i="14"/>
  <c r="D38" i="14"/>
  <c r="D37" i="14"/>
  <c r="D36" i="14"/>
  <c r="D35" i="14"/>
  <c r="D34" i="14"/>
  <c r="D33" i="14"/>
  <c r="D30" i="14"/>
  <c r="D29" i="14"/>
  <c r="D28" i="14"/>
  <c r="D27" i="14"/>
  <c r="D26" i="14"/>
  <c r="D25" i="14"/>
  <c r="D24" i="14"/>
  <c r="D23" i="14"/>
  <c r="D22" i="14"/>
  <c r="D19" i="14"/>
  <c r="D18" i="14"/>
  <c r="C18" i="14" s="1"/>
  <c r="D17" i="14"/>
  <c r="D16" i="14"/>
  <c r="D15" i="14"/>
  <c r="D14" i="14"/>
  <c r="D13" i="14"/>
  <c r="D12" i="14"/>
  <c r="D11" i="14"/>
  <c r="C17" i="14"/>
  <c r="D9" i="14"/>
  <c r="D8" i="14"/>
  <c r="D7" i="14"/>
  <c r="D6" i="14"/>
  <c r="C342" i="17" l="1"/>
  <c r="C330" i="17"/>
  <c r="C318" i="17"/>
  <c r="C310" i="17"/>
  <c r="C298" i="17"/>
  <c r="C290" i="17"/>
  <c r="C277" i="17"/>
  <c r="C268" i="17"/>
  <c r="C260" i="17"/>
  <c r="C252" i="17"/>
  <c r="C244" i="17"/>
  <c r="C236" i="17"/>
  <c r="C220" i="17"/>
  <c r="C212" i="17"/>
  <c r="C204" i="17"/>
  <c r="C196" i="17"/>
  <c r="C192" i="17"/>
  <c r="C188" i="17"/>
  <c r="C184" i="17"/>
  <c r="C180" i="17"/>
  <c r="C172" i="17"/>
  <c r="C168" i="17"/>
  <c r="C164" i="17"/>
  <c r="C160" i="17"/>
  <c r="C156" i="17"/>
  <c r="C152" i="17"/>
  <c r="C148" i="17"/>
  <c r="C144" i="17"/>
  <c r="C140" i="17"/>
  <c r="C136" i="17"/>
  <c r="C132" i="17"/>
  <c r="C128" i="17"/>
  <c r="C124" i="17"/>
  <c r="C120" i="17"/>
  <c r="C116" i="17"/>
  <c r="C112" i="17"/>
  <c r="C108" i="17"/>
  <c r="C104" i="17"/>
  <c r="C100" i="17"/>
  <c r="C96" i="17"/>
  <c r="C92" i="17"/>
  <c r="C88" i="17"/>
  <c r="C84" i="17"/>
  <c r="C80" i="17"/>
  <c r="C76" i="17"/>
  <c r="C72" i="17"/>
  <c r="C68" i="17"/>
  <c r="C64" i="17"/>
  <c r="C60" i="17"/>
  <c r="C56" i="17"/>
  <c r="C52" i="17"/>
  <c r="C48" i="17"/>
  <c r="C44" i="17"/>
  <c r="C40" i="17"/>
  <c r="C36" i="17"/>
  <c r="C32" i="17"/>
  <c r="C28" i="17"/>
  <c r="C24" i="17"/>
  <c r="C20" i="17"/>
  <c r="C16" i="17"/>
  <c r="C12" i="17"/>
  <c r="C6" i="17"/>
  <c r="C341" i="17"/>
  <c r="C337" i="17"/>
  <c r="C333" i="17"/>
  <c r="C329" i="17"/>
  <c r="C325" i="17"/>
  <c r="C321" i="17"/>
  <c r="C317" i="17"/>
  <c r="C313" i="17"/>
  <c r="C309" i="17"/>
  <c r="C305" i="17"/>
  <c r="C301" i="17"/>
  <c r="C297" i="17"/>
  <c r="C293" i="17"/>
  <c r="C289" i="17"/>
  <c r="C285" i="17"/>
  <c r="C281" i="17"/>
  <c r="C276" i="17"/>
  <c r="C272" i="17"/>
  <c r="C267" i="17"/>
  <c r="C263" i="17"/>
  <c r="C259" i="17"/>
  <c r="C255" i="17"/>
  <c r="C251" i="17"/>
  <c r="C247" i="17"/>
  <c r="C243" i="17"/>
  <c r="C239" i="17"/>
  <c r="C235" i="17"/>
  <c r="C231" i="17"/>
  <c r="C227" i="17"/>
  <c r="C223" i="17"/>
  <c r="C219" i="17"/>
  <c r="C215" i="17"/>
  <c r="C211" i="17"/>
  <c r="C207" i="17"/>
  <c r="C203" i="17"/>
  <c r="C199" i="17"/>
  <c r="C195" i="17"/>
  <c r="C191" i="17"/>
  <c r="C187" i="17"/>
  <c r="C183" i="17"/>
  <c r="C179" i="17"/>
  <c r="C175" i="17"/>
  <c r="C171" i="17"/>
  <c r="C167" i="17"/>
  <c r="C163" i="17"/>
  <c r="C159" i="17"/>
  <c r="C155" i="17"/>
  <c r="C151" i="17"/>
  <c r="C147" i="17"/>
  <c r="C143" i="17"/>
  <c r="C139" i="17"/>
  <c r="C135" i="17"/>
  <c r="C131" i="17"/>
  <c r="C127" i="17"/>
  <c r="C123" i="17"/>
  <c r="C119" i="17"/>
  <c r="C115" i="17"/>
  <c r="C111" i="17"/>
  <c r="C107" i="17"/>
  <c r="C103" i="17"/>
  <c r="C99" i="17"/>
  <c r="C95" i="17"/>
  <c r="C91" i="17"/>
  <c r="C87" i="17"/>
  <c r="C83" i="17"/>
  <c r="C79" i="17"/>
  <c r="C75" i="17"/>
  <c r="C71" i="17"/>
  <c r="C67" i="17"/>
  <c r="C63" i="17"/>
  <c r="C59" i="17"/>
  <c r="C55" i="17"/>
  <c r="C51" i="17"/>
  <c r="C47" i="17"/>
  <c r="C43" i="17"/>
  <c r="C39" i="17"/>
  <c r="C35" i="17"/>
  <c r="C31" i="17"/>
  <c r="C27" i="17"/>
  <c r="C23" i="17"/>
  <c r="C19" i="17"/>
  <c r="C15" i="17"/>
  <c r="C11" i="17"/>
  <c r="C334" i="17"/>
  <c r="C322" i="17"/>
  <c r="C306" i="17"/>
  <c r="C286" i="17"/>
  <c r="C228" i="17"/>
  <c r="C336" i="17"/>
  <c r="C328" i="17"/>
  <c r="C316" i="17"/>
  <c r="C304" i="17"/>
  <c r="C296" i="17"/>
  <c r="C284" i="17"/>
  <c r="C271" i="17"/>
  <c r="C258" i="17"/>
  <c r="C246" i="17"/>
  <c r="C234" i="17"/>
  <c r="C222" i="17"/>
  <c r="C214" i="17"/>
  <c r="C202" i="17"/>
  <c r="C190" i="17"/>
  <c r="C182" i="17"/>
  <c r="C170" i="17"/>
  <c r="C162" i="17"/>
  <c r="C150" i="17"/>
  <c r="C146" i="17"/>
  <c r="C142" i="17"/>
  <c r="C138" i="17"/>
  <c r="C130" i="17"/>
  <c r="C126" i="17"/>
  <c r="C122" i="17"/>
  <c r="C118" i="17"/>
  <c r="C114" i="17"/>
  <c r="C110" i="17"/>
  <c r="C106" i="17"/>
  <c r="C102" i="17"/>
  <c r="C98" i="17"/>
  <c r="C94" i="17"/>
  <c r="C90" i="17"/>
  <c r="C86" i="17"/>
  <c r="C82" i="17"/>
  <c r="C78" i="17"/>
  <c r="C74" i="17"/>
  <c r="C70" i="17"/>
  <c r="C66" i="17"/>
  <c r="C62" i="17"/>
  <c r="C58" i="17"/>
  <c r="C54" i="17"/>
  <c r="C50" i="17"/>
  <c r="C46" i="17"/>
  <c r="C42" i="17"/>
  <c r="C38" i="17"/>
  <c r="C34" i="17"/>
  <c r="C30" i="17"/>
  <c r="C26" i="17"/>
  <c r="C22" i="17"/>
  <c r="C18" i="17"/>
  <c r="C14" i="17"/>
  <c r="C10" i="17"/>
  <c r="C338" i="17"/>
  <c r="C326" i="17"/>
  <c r="C314" i="17"/>
  <c r="C302" i="17"/>
  <c r="C294" i="17"/>
  <c r="C282" i="17"/>
  <c r="C273" i="17"/>
  <c r="C264" i="17"/>
  <c r="C256" i="17"/>
  <c r="C248" i="17"/>
  <c r="C240" i="17"/>
  <c r="C232" i="17"/>
  <c r="C224" i="17"/>
  <c r="C216" i="17"/>
  <c r="C208" i="17"/>
  <c r="C200" i="17"/>
  <c r="C176" i="17"/>
  <c r="C7" i="17"/>
  <c r="C340" i="17"/>
  <c r="C332" i="17"/>
  <c r="C324" i="17"/>
  <c r="C320" i="17"/>
  <c r="C312" i="17"/>
  <c r="C308" i="17"/>
  <c r="C300" i="17"/>
  <c r="C292" i="17"/>
  <c r="C288" i="17"/>
  <c r="C280" i="17"/>
  <c r="C275" i="17"/>
  <c r="C266" i="17"/>
  <c r="C262" i="17"/>
  <c r="C254" i="17"/>
  <c r="C250" i="17"/>
  <c r="C242" i="17"/>
  <c r="C238" i="17"/>
  <c r="C230" i="17"/>
  <c r="C226" i="17"/>
  <c r="C218" i="17"/>
  <c r="C210" i="17"/>
  <c r="C206" i="17"/>
  <c r="C198" i="17"/>
  <c r="C194" i="17"/>
  <c r="C186" i="17"/>
  <c r="C178" i="17"/>
  <c r="C174" i="17"/>
  <c r="C166" i="17"/>
  <c r="C158" i="17"/>
  <c r="C154" i="17"/>
  <c r="C134" i="17"/>
  <c r="C343" i="17"/>
  <c r="C339" i="17"/>
  <c r="C335" i="17"/>
  <c r="C331" i="17"/>
  <c r="C327" i="17"/>
  <c r="C323" i="17"/>
  <c r="C319" i="17"/>
  <c r="C315" i="17"/>
  <c r="C311" i="17"/>
  <c r="C307" i="17"/>
  <c r="C303" i="17"/>
  <c r="C299" i="17"/>
  <c r="C295" i="17"/>
  <c r="C291" i="17"/>
  <c r="C287" i="17"/>
  <c r="C283" i="17"/>
  <c r="C278" i="17"/>
  <c r="C274" i="17"/>
  <c r="C270" i="17"/>
  <c r="C265" i="17"/>
  <c r="C261" i="17"/>
  <c r="C257" i="17"/>
  <c r="C253" i="17"/>
  <c r="C249" i="17"/>
  <c r="C245" i="17"/>
  <c r="C241" i="17"/>
  <c r="C237" i="17"/>
  <c r="C233" i="17"/>
  <c r="C229" i="17"/>
  <c r="C225" i="17"/>
  <c r="C221" i="17"/>
  <c r="C217" i="17"/>
  <c r="C213" i="17"/>
  <c r="C209" i="17"/>
  <c r="C205" i="17"/>
  <c r="C201" i="17"/>
  <c r="C197" i="17"/>
  <c r="C193" i="17"/>
  <c r="C189" i="17"/>
  <c r="C185" i="17"/>
  <c r="C181" i="17"/>
  <c r="C177" i="17"/>
  <c r="C173" i="17"/>
  <c r="C169" i="17"/>
  <c r="C165" i="17"/>
  <c r="C161" i="17"/>
  <c r="C157" i="17"/>
  <c r="C153" i="17"/>
  <c r="C149" i="17"/>
  <c r="C145" i="17"/>
  <c r="C141" i="17"/>
  <c r="C137" i="17"/>
  <c r="C133" i="17"/>
  <c r="C129" i="17"/>
  <c r="C125" i="17"/>
  <c r="C121" i="17"/>
  <c r="C117" i="17"/>
  <c r="C113" i="17"/>
  <c r="C109" i="17"/>
  <c r="C105" i="17"/>
  <c r="C101" i="17"/>
  <c r="C97" i="17"/>
  <c r="C93" i="17"/>
  <c r="C89" i="17"/>
  <c r="C85" i="17"/>
  <c r="C81" i="17"/>
  <c r="C77" i="17"/>
  <c r="C73" i="17"/>
  <c r="C69" i="17"/>
  <c r="C65" i="17"/>
  <c r="C61" i="17"/>
  <c r="C57" i="17"/>
  <c r="C53" i="17"/>
  <c r="C49" i="17"/>
  <c r="C45" i="17"/>
  <c r="C41" i="17"/>
  <c r="C37" i="17"/>
  <c r="C33" i="17"/>
  <c r="C29" i="17"/>
  <c r="C25" i="17"/>
  <c r="C21" i="17"/>
  <c r="C17" i="17"/>
  <c r="C13" i="17"/>
  <c r="C8" i="17"/>
  <c r="C24" i="14"/>
  <c r="C38" i="14"/>
  <c r="C44" i="14"/>
  <c r="C61" i="14"/>
  <c r="C76" i="14"/>
  <c r="C90" i="14"/>
  <c r="C99" i="14"/>
  <c r="C117" i="14"/>
  <c r="C11" i="14"/>
  <c r="C15" i="14"/>
  <c r="C25" i="14"/>
  <c r="C35" i="14"/>
  <c r="C46" i="14"/>
  <c r="C58" i="14"/>
  <c r="C68" i="14"/>
  <c r="C77" i="14"/>
  <c r="C87" i="14"/>
  <c r="C96" i="14"/>
  <c r="C104" i="14"/>
  <c r="C113" i="14"/>
  <c r="C124" i="14"/>
  <c r="C133" i="14"/>
  <c r="C143" i="14"/>
  <c r="C153" i="14"/>
  <c r="C162" i="14"/>
  <c r="C166" i="14"/>
  <c r="C175" i="14"/>
  <c r="C185" i="14"/>
  <c r="C194" i="14"/>
  <c r="C204" i="14"/>
  <c r="C213" i="14"/>
  <c r="C222" i="14"/>
  <c r="C232" i="14"/>
  <c r="C241" i="14"/>
  <c r="C254" i="14"/>
  <c r="C6" i="14"/>
  <c r="C14" i="14"/>
  <c r="C12" i="14"/>
  <c r="C16" i="14"/>
  <c r="C22" i="14"/>
  <c r="C26" i="14"/>
  <c r="C30" i="14"/>
  <c r="C36" i="14"/>
  <c r="C42" i="14"/>
  <c r="C47" i="14"/>
  <c r="C51" i="14"/>
  <c r="C59" i="14"/>
  <c r="C64" i="14"/>
  <c r="C69" i="14"/>
  <c r="C74" i="14"/>
  <c r="C79" i="14"/>
  <c r="C83" i="14"/>
  <c r="C88" i="14"/>
  <c r="C92" i="14"/>
  <c r="C97" i="14"/>
  <c r="C101" i="14"/>
  <c r="C106" i="14"/>
  <c r="C110" i="14"/>
  <c r="C114" i="14"/>
  <c r="C119" i="14"/>
  <c r="C125" i="14"/>
  <c r="C130" i="14"/>
  <c r="C135" i="14"/>
  <c r="C139" i="14"/>
  <c r="C144" i="14"/>
  <c r="C148" i="14"/>
  <c r="C154" i="14"/>
  <c r="C158" i="14"/>
  <c r="C163" i="14"/>
  <c r="C167" i="14"/>
  <c r="C172" i="14"/>
  <c r="C176" i="14"/>
  <c r="C181" i="14"/>
  <c r="C187" i="14"/>
  <c r="C191" i="14"/>
  <c r="C196" i="14"/>
  <c r="C201" i="14"/>
  <c r="C205" i="14"/>
  <c r="C210" i="14"/>
  <c r="C214" i="14"/>
  <c r="C219" i="14"/>
  <c r="C223" i="14"/>
  <c r="C228" i="14"/>
  <c r="C233" i="14"/>
  <c r="C238" i="14"/>
  <c r="C242" i="14"/>
  <c r="C247" i="14"/>
  <c r="C251" i="14"/>
  <c r="C8" i="14"/>
  <c r="C34" i="14"/>
  <c r="C49" i="14"/>
  <c r="C66" i="14"/>
  <c r="C81" i="14"/>
  <c r="C85" i="14"/>
  <c r="C103" i="14"/>
  <c r="C112" i="14"/>
  <c r="C9" i="14"/>
  <c r="C19" i="14"/>
  <c r="C29" i="14"/>
  <c r="C41" i="14"/>
  <c r="C50" i="14"/>
  <c r="C63" i="14"/>
  <c r="C73" i="14"/>
  <c r="C82" i="14"/>
  <c r="C91" i="14"/>
  <c r="C100" i="14"/>
  <c r="C109" i="14"/>
  <c r="C118" i="14"/>
  <c r="C129" i="14"/>
  <c r="C138" i="14"/>
  <c r="C147" i="14"/>
  <c r="C157" i="14"/>
  <c r="C171" i="14"/>
  <c r="C180" i="14"/>
  <c r="C190" i="14"/>
  <c r="C199" i="14"/>
  <c r="C209" i="14"/>
  <c r="C218" i="14"/>
  <c r="C227" i="14"/>
  <c r="C237" i="14"/>
  <c r="C246" i="14"/>
  <c r="C250" i="14"/>
  <c r="C7" i="14"/>
  <c r="C13" i="14"/>
  <c r="C23" i="14"/>
  <c r="C27" i="14"/>
  <c r="C33" i="14"/>
  <c r="C37" i="14"/>
  <c r="C43" i="14"/>
  <c r="C48" i="14"/>
  <c r="C56" i="14"/>
  <c r="C60" i="14"/>
  <c r="C65" i="14"/>
  <c r="C71" i="14"/>
  <c r="C75" i="14"/>
  <c r="C80" i="14"/>
  <c r="C84" i="14"/>
  <c r="C89" i="14"/>
  <c r="C94" i="14"/>
  <c r="C98" i="14"/>
  <c r="C102" i="14"/>
  <c r="C107" i="14"/>
  <c r="C111" i="14"/>
  <c r="C115" i="14"/>
  <c r="C121" i="14"/>
  <c r="C127" i="14"/>
  <c r="C131" i="14"/>
  <c r="C136" i="14"/>
  <c r="C140" i="14"/>
  <c r="C145" i="14"/>
  <c r="C150" i="14"/>
  <c r="C155" i="14"/>
  <c r="C159" i="14"/>
  <c r="C164" i="14"/>
  <c r="C169" i="14"/>
  <c r="C173" i="14"/>
  <c r="C178" i="14"/>
  <c r="C183" i="14"/>
  <c r="C188" i="14"/>
  <c r="C192" i="14"/>
  <c r="C197" i="14"/>
  <c r="C202" i="14"/>
  <c r="C207" i="14"/>
  <c r="C211" i="14"/>
  <c r="C215" i="14"/>
  <c r="C220" i="14"/>
  <c r="C224" i="14"/>
  <c r="C229" i="14"/>
  <c r="C234" i="14"/>
  <c r="C239" i="14"/>
  <c r="C243" i="14"/>
  <c r="C248" i="14"/>
  <c r="C252" i="14"/>
  <c r="C28" i="14"/>
  <c r="C57" i="14"/>
  <c r="C72" i="14"/>
  <c r="C95" i="14"/>
  <c r="C108" i="14"/>
  <c r="C122" i="14"/>
  <c r="C128" i="14"/>
  <c r="C132" i="14"/>
  <c r="C137" i="14"/>
  <c r="C142" i="14"/>
  <c r="C146" i="14"/>
  <c r="C151" i="14"/>
  <c r="C156" i="14"/>
  <c r="C161" i="14"/>
  <c r="C165" i="14"/>
  <c r="C170" i="14"/>
  <c r="C174" i="14"/>
  <c r="C179" i="14"/>
  <c r="C184" i="14"/>
  <c r="C189" i="14"/>
  <c r="C193" i="14"/>
  <c r="C198" i="14"/>
  <c r="C203" i="14"/>
  <c r="C208" i="14"/>
  <c r="C212" i="14"/>
  <c r="C216" i="14"/>
  <c r="C221" i="14"/>
  <c r="C226" i="14"/>
  <c r="C230" i="14"/>
  <c r="C236" i="14"/>
  <c r="C240" i="14"/>
  <c r="C244" i="14"/>
  <c r="C249" i="14"/>
  <c r="C253" i="14"/>
  <c r="E305" i="7"/>
  <c r="F305" i="7" s="1"/>
  <c r="E304" i="7"/>
  <c r="F304" i="7" s="1"/>
  <c r="E303" i="7"/>
  <c r="F303" i="7" s="1"/>
  <c r="E294" i="7"/>
  <c r="F294" i="7" s="1"/>
  <c r="C258" i="7"/>
  <c r="C257" i="7"/>
  <c r="C256" i="7"/>
  <c r="C255" i="7"/>
  <c r="C254" i="7"/>
  <c r="C253" i="7"/>
  <c r="C251" i="7"/>
  <c r="C250" i="7"/>
  <c r="C249" i="7"/>
  <c r="C248" i="7"/>
  <c r="C247" i="7"/>
  <c r="C246" i="7"/>
  <c r="E251" i="7"/>
  <c r="F251" i="7" s="1"/>
  <c r="E105" i="7"/>
  <c r="F105" i="7" s="1"/>
  <c r="E104" i="7"/>
  <c r="F104" i="7" s="1"/>
  <c r="E103" i="7"/>
  <c r="F103" i="7" s="1"/>
  <c r="E102" i="7"/>
  <c r="F102" i="7" s="1"/>
  <c r="E101" i="7"/>
  <c r="F101" i="7" s="1"/>
  <c r="E100" i="7"/>
  <c r="F100" i="7" s="1"/>
  <c r="C12" i="7" l="1"/>
  <c r="C22" i="7"/>
  <c r="C38" i="7"/>
  <c r="C54" i="7"/>
  <c r="C64" i="7"/>
  <c r="C79" i="7"/>
  <c r="C94" i="7"/>
  <c r="C120" i="7"/>
  <c r="C125" i="7"/>
  <c r="C147" i="7"/>
  <c r="C158" i="7"/>
  <c r="C178" i="7"/>
  <c r="C213" i="7"/>
  <c r="C227" i="7"/>
  <c r="C240" i="7"/>
  <c r="C265" i="7"/>
  <c r="C273" i="7"/>
  <c r="C281" i="7"/>
  <c r="C287" i="7"/>
  <c r="C291" i="7"/>
  <c r="C297" i="7"/>
  <c r="C301" i="7"/>
  <c r="C13" i="7"/>
  <c r="C18" i="7"/>
  <c r="C23" i="7"/>
  <c r="C28" i="7"/>
  <c r="C33" i="7"/>
  <c r="C39" i="7"/>
  <c r="C45" i="7"/>
  <c r="C51" i="7"/>
  <c r="C56" i="7"/>
  <c r="C60" i="7"/>
  <c r="C65" i="7"/>
  <c r="C70" i="7"/>
  <c r="C76" i="7"/>
  <c r="C80" i="7"/>
  <c r="C85" i="7"/>
  <c r="C89" i="7"/>
  <c r="C95" i="7"/>
  <c r="C107" i="7"/>
  <c r="C111" i="7"/>
  <c r="C117" i="7"/>
  <c r="C122" i="7"/>
  <c r="C126" i="7"/>
  <c r="C132" i="7"/>
  <c r="C138" i="7"/>
  <c r="C144" i="7"/>
  <c r="C148" i="7"/>
  <c r="C153" i="7"/>
  <c r="C159" i="7"/>
  <c r="C164" i="7"/>
  <c r="C175" i="7"/>
  <c r="C179" i="7"/>
  <c r="C184" i="7"/>
  <c r="C189" i="7"/>
  <c r="C193" i="7"/>
  <c r="C199" i="7"/>
  <c r="C204" i="7"/>
  <c r="C208" i="7"/>
  <c r="C214" i="7"/>
  <c r="C219" i="7"/>
  <c r="C224" i="7"/>
  <c r="C228" i="7"/>
  <c r="C233" i="7"/>
  <c r="C237" i="7"/>
  <c r="C241" i="7"/>
  <c r="C262" i="7"/>
  <c r="C266" i="7"/>
  <c r="C270" i="7"/>
  <c r="C275" i="7"/>
  <c r="C278" i="7"/>
  <c r="C282" i="7"/>
  <c r="C285" i="7"/>
  <c r="C293" i="7"/>
  <c r="C298" i="7"/>
  <c r="C308" i="7"/>
  <c r="C27" i="7"/>
  <c r="C50" i="7"/>
  <c r="C75" i="7"/>
  <c r="C88" i="7"/>
  <c r="C110" i="7"/>
  <c r="C137" i="7"/>
  <c r="C151" i="7"/>
  <c r="C167" i="7"/>
  <c r="C187" i="7"/>
  <c r="C207" i="7"/>
  <c r="C218" i="7"/>
  <c r="C236" i="7"/>
  <c r="C14" i="7"/>
  <c r="C34" i="7"/>
  <c r="C52" i="7"/>
  <c r="C62" i="7"/>
  <c r="C77" i="7"/>
  <c r="C90" i="7"/>
  <c r="C112" i="7"/>
  <c r="C127" i="7"/>
  <c r="C145" i="7"/>
  <c r="C160" i="7"/>
  <c r="C180" i="7"/>
  <c r="C194" i="7"/>
  <c r="C209" i="7"/>
  <c r="C220" i="7"/>
  <c r="C225" i="7"/>
  <c r="C229" i="7"/>
  <c r="C234" i="7"/>
  <c r="C238" i="7"/>
  <c r="C242" i="7"/>
  <c r="C263" i="7"/>
  <c r="C267" i="7"/>
  <c r="C271" i="7"/>
  <c r="C276" i="7"/>
  <c r="C279" i="7"/>
  <c r="C283" i="7"/>
  <c r="C289" i="7"/>
  <c r="C299" i="7"/>
  <c r="C307" i="7"/>
  <c r="C17" i="7"/>
  <c r="C32" i="7"/>
  <c r="C43" i="7"/>
  <c r="C59" i="7"/>
  <c r="C69" i="7"/>
  <c r="C84" i="7"/>
  <c r="C98" i="7"/>
  <c r="C116" i="7"/>
  <c r="C131" i="7"/>
  <c r="C143" i="7"/>
  <c r="C163" i="7"/>
  <c r="C183" i="7"/>
  <c r="C192" i="7"/>
  <c r="C202" i="7"/>
  <c r="C222" i="7"/>
  <c r="C231" i="7"/>
  <c r="C244" i="7"/>
  <c r="C261" i="7"/>
  <c r="C9" i="7"/>
  <c r="C19" i="7"/>
  <c r="C24" i="7"/>
  <c r="C29" i="7"/>
  <c r="C41" i="7"/>
  <c r="C46" i="7"/>
  <c r="C57" i="7"/>
  <c r="C66" i="7"/>
  <c r="C71" i="7"/>
  <c r="C81" i="7"/>
  <c r="C86" i="7"/>
  <c r="C96" i="7"/>
  <c r="C108" i="7"/>
  <c r="C118" i="7"/>
  <c r="C123" i="7"/>
  <c r="C133" i="7"/>
  <c r="C141" i="7"/>
  <c r="C149" i="7"/>
  <c r="C154" i="7"/>
  <c r="C165" i="7"/>
  <c r="C176" i="7"/>
  <c r="C185" i="7"/>
  <c r="C190" i="7"/>
  <c r="C200" i="7"/>
  <c r="C205" i="7"/>
  <c r="C215" i="7"/>
  <c r="C10" i="7"/>
  <c r="C15" i="7"/>
  <c r="C20" i="7"/>
  <c r="C25" i="7"/>
  <c r="C30" i="7"/>
  <c r="C37" i="7"/>
  <c r="C42" i="7"/>
  <c r="C47" i="7"/>
  <c r="C53" i="7"/>
  <c r="C58" i="7"/>
  <c r="C63" i="7"/>
  <c r="C68" i="7"/>
  <c r="C74" i="7"/>
  <c r="C78" i="7"/>
  <c r="C83" i="7"/>
  <c r="C87" i="7"/>
  <c r="C93" i="7"/>
  <c r="C97" i="7"/>
  <c r="C109" i="7"/>
  <c r="C115" i="7"/>
  <c r="C119" i="7"/>
  <c r="C124" i="7"/>
  <c r="C130" i="7"/>
  <c r="C136" i="7"/>
  <c r="C142" i="7"/>
  <c r="C146" i="7"/>
  <c r="C150" i="7"/>
  <c r="C155" i="7"/>
  <c r="C161" i="7"/>
  <c r="C166" i="7"/>
  <c r="C177" i="7"/>
  <c r="C181" i="7"/>
  <c r="C186" i="7"/>
  <c r="C191" i="7"/>
  <c r="C195" i="7"/>
  <c r="C201" i="7"/>
  <c r="C206" i="7"/>
  <c r="C210" i="7"/>
  <c r="C212" i="7"/>
  <c r="C217" i="7"/>
  <c r="C221" i="7"/>
  <c r="C226" i="7"/>
  <c r="C230" i="7"/>
  <c r="C235" i="7"/>
  <c r="C239" i="7"/>
  <c r="C243" i="7"/>
  <c r="C260" i="7"/>
  <c r="C264" i="7"/>
  <c r="C268" i="7"/>
  <c r="C272" i="7"/>
  <c r="C277" i="7"/>
  <c r="C280" i="7"/>
  <c r="C286" i="7"/>
  <c r="C290" i="7"/>
  <c r="C296" i="7"/>
  <c r="C300" i="7"/>
  <c r="C309" i="7"/>
  <c r="E7" i="17"/>
  <c r="E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E103" i="17"/>
  <c r="E104" i="17"/>
  <c r="E105" i="17"/>
  <c r="E106" i="17"/>
  <c r="E107" i="17"/>
  <c r="E108" i="17"/>
  <c r="E109" i="17"/>
  <c r="E110" i="17"/>
  <c r="E111" i="17"/>
  <c r="E112" i="17"/>
  <c r="E113" i="17"/>
  <c r="E114" i="17"/>
  <c r="E115" i="17"/>
  <c r="E116" i="17"/>
  <c r="E117" i="17"/>
  <c r="E118" i="17"/>
  <c r="E119" i="17"/>
  <c r="E120" i="17"/>
  <c r="E121" i="17"/>
  <c r="E122" i="17"/>
  <c r="E123" i="17"/>
  <c r="E124" i="17"/>
  <c r="E125" i="17"/>
  <c r="E126" i="17"/>
  <c r="E127" i="17"/>
  <c r="E128" i="17"/>
  <c r="E129" i="17"/>
  <c r="E130" i="17"/>
  <c r="E131" i="17"/>
  <c r="E132" i="17"/>
  <c r="E133" i="17"/>
  <c r="E134" i="17"/>
  <c r="E135" i="17"/>
  <c r="E136" i="17"/>
  <c r="E137" i="17"/>
  <c r="E138" i="17"/>
  <c r="E139" i="17"/>
  <c r="E140" i="17"/>
  <c r="E141" i="17"/>
  <c r="E142" i="17"/>
  <c r="E143" i="17"/>
  <c r="E144" i="17"/>
  <c r="E145" i="17"/>
  <c r="E146" i="17"/>
  <c r="E147" i="17"/>
  <c r="E148" i="17"/>
  <c r="E149" i="17"/>
  <c r="E150" i="17"/>
  <c r="E151" i="17"/>
  <c r="E152" i="17"/>
  <c r="E153" i="17"/>
  <c r="E154" i="17"/>
  <c r="E155" i="17"/>
  <c r="E156" i="17"/>
  <c r="E157" i="17"/>
  <c r="E158" i="17"/>
  <c r="E159" i="17"/>
  <c r="E160" i="17"/>
  <c r="E161" i="17"/>
  <c r="E162" i="17"/>
  <c r="E163" i="17"/>
  <c r="E164" i="17"/>
  <c r="E165" i="17"/>
  <c r="E166" i="17"/>
  <c r="E167" i="17"/>
  <c r="E168" i="17"/>
  <c r="E169" i="17"/>
  <c r="E170" i="17"/>
  <c r="E171" i="17"/>
  <c r="E172" i="17"/>
  <c r="E173" i="17"/>
  <c r="E174" i="17"/>
  <c r="E175" i="17"/>
  <c r="E176" i="17"/>
  <c r="E177" i="17"/>
  <c r="E178" i="17"/>
  <c r="E179" i="17"/>
  <c r="E180" i="17"/>
  <c r="E181" i="17"/>
  <c r="E182" i="17"/>
  <c r="E183" i="17"/>
  <c r="E184" i="17"/>
  <c r="E185" i="17"/>
  <c r="E186" i="17"/>
  <c r="E187" i="17"/>
  <c r="E188" i="17"/>
  <c r="E189" i="17"/>
  <c r="E190" i="17"/>
  <c r="E191" i="17"/>
  <c r="E192" i="17"/>
  <c r="E193" i="17"/>
  <c r="E194" i="17"/>
  <c r="E195" i="17"/>
  <c r="E196" i="17"/>
  <c r="E197" i="17"/>
  <c r="E198" i="17"/>
  <c r="E199" i="17"/>
  <c r="E200" i="17"/>
  <c r="E201" i="17"/>
  <c r="E202" i="17"/>
  <c r="E203" i="17"/>
  <c r="E204" i="17"/>
  <c r="E205" i="17"/>
  <c r="E206" i="17"/>
  <c r="E207" i="17"/>
  <c r="E208" i="17"/>
  <c r="E209" i="17"/>
  <c r="E210" i="17"/>
  <c r="E211" i="17"/>
  <c r="E212" i="17"/>
  <c r="E213" i="17"/>
  <c r="E214" i="17"/>
  <c r="E215" i="17"/>
  <c r="E216" i="17"/>
  <c r="E217" i="17"/>
  <c r="E218" i="17"/>
  <c r="E219" i="17"/>
  <c r="E220" i="17"/>
  <c r="E221" i="17"/>
  <c r="E222" i="17"/>
  <c r="E223" i="17"/>
  <c r="E224" i="17"/>
  <c r="E225" i="17"/>
  <c r="E226" i="17"/>
  <c r="E227" i="17"/>
  <c r="E228" i="17"/>
  <c r="E229" i="17"/>
  <c r="E230" i="17"/>
  <c r="E231" i="17"/>
  <c r="E232" i="17"/>
  <c r="E233" i="17"/>
  <c r="E234" i="17"/>
  <c r="E235" i="17"/>
  <c r="E236" i="17"/>
  <c r="E237" i="17"/>
  <c r="E238" i="17"/>
  <c r="E239" i="17"/>
  <c r="E240" i="17"/>
  <c r="E241" i="17"/>
  <c r="E242" i="17"/>
  <c r="E243" i="17"/>
  <c r="E244" i="17"/>
  <c r="E245" i="17"/>
  <c r="E246" i="17"/>
  <c r="E247" i="17"/>
  <c r="E248" i="17"/>
  <c r="E249" i="17"/>
  <c r="E250" i="17"/>
  <c r="E251" i="17"/>
  <c r="E252" i="17"/>
  <c r="E253" i="17"/>
  <c r="E254" i="17"/>
  <c r="E255" i="17"/>
  <c r="E256" i="17"/>
  <c r="E257" i="17"/>
  <c r="E258" i="17"/>
  <c r="E259" i="17"/>
  <c r="E260" i="17"/>
  <c r="E261" i="17"/>
  <c r="E262" i="17"/>
  <c r="E263" i="17"/>
  <c r="E264" i="17"/>
  <c r="E265" i="17"/>
  <c r="E266" i="17"/>
  <c r="E267" i="17"/>
  <c r="E268" i="17"/>
  <c r="E270" i="17"/>
  <c r="E271" i="17"/>
  <c r="E272" i="17"/>
  <c r="E273" i="17"/>
  <c r="E274" i="17"/>
  <c r="E275" i="17"/>
  <c r="E276" i="17"/>
  <c r="E277" i="17"/>
  <c r="E278" i="17"/>
  <c r="E280" i="17"/>
  <c r="E281" i="17"/>
  <c r="E282" i="17"/>
  <c r="E283" i="17"/>
  <c r="E284" i="17"/>
  <c r="E285" i="17"/>
  <c r="E286" i="17"/>
  <c r="E287" i="17"/>
  <c r="E288" i="17"/>
  <c r="E289" i="17"/>
  <c r="E290" i="17"/>
  <c r="E291" i="17"/>
  <c r="E292" i="17"/>
  <c r="E293" i="17"/>
  <c r="E294" i="17"/>
  <c r="E295" i="17"/>
  <c r="E296" i="17"/>
  <c r="E297" i="17"/>
  <c r="E298" i="17"/>
  <c r="E299" i="17"/>
  <c r="E300" i="17"/>
  <c r="E301" i="17"/>
  <c r="E302" i="17"/>
  <c r="E303" i="17"/>
  <c r="E304" i="17"/>
  <c r="E305" i="17"/>
  <c r="E306" i="17"/>
  <c r="E307" i="17"/>
  <c r="E308" i="17"/>
  <c r="E309" i="17"/>
  <c r="E310" i="17"/>
  <c r="E311" i="17"/>
  <c r="E312" i="17"/>
  <c r="E313" i="17"/>
  <c r="E314" i="17"/>
  <c r="E315" i="17"/>
  <c r="E316" i="17"/>
  <c r="E317" i="17"/>
  <c r="E318" i="17"/>
  <c r="E319" i="17"/>
  <c r="E320" i="17"/>
  <c r="E321" i="17"/>
  <c r="E322" i="17"/>
  <c r="E323" i="17"/>
  <c r="E324" i="17"/>
  <c r="E325" i="17"/>
  <c r="E326" i="17"/>
  <c r="F326" i="17" s="1"/>
  <c r="E327" i="17"/>
  <c r="F327" i="17" s="1"/>
  <c r="E328" i="17"/>
  <c r="F328" i="17" s="1"/>
  <c r="E329" i="17"/>
  <c r="F329" i="17" s="1"/>
  <c r="E330" i="17"/>
  <c r="F330" i="17" s="1"/>
  <c r="E331" i="17"/>
  <c r="F331" i="17" s="1"/>
  <c r="E332" i="17"/>
  <c r="F332" i="17" s="1"/>
  <c r="E333" i="17"/>
  <c r="F333" i="17" s="1"/>
  <c r="E334" i="17"/>
  <c r="F334" i="17" s="1"/>
  <c r="E335" i="17"/>
  <c r="F335" i="17" s="1"/>
  <c r="E336" i="17"/>
  <c r="F336" i="17" s="1"/>
  <c r="E337" i="17"/>
  <c r="F337" i="17" s="1"/>
  <c r="E338" i="17"/>
  <c r="F338" i="17" s="1"/>
  <c r="E339" i="17"/>
  <c r="F339" i="17" s="1"/>
  <c r="E340" i="17"/>
  <c r="F340" i="17" s="1"/>
  <c r="E341" i="17"/>
  <c r="F341" i="17" s="1"/>
  <c r="E342" i="17"/>
  <c r="F342" i="17" s="1"/>
  <c r="E133" i="7" l="1"/>
  <c r="F133" i="7" s="1"/>
  <c r="E132" i="7"/>
  <c r="F132" i="7" s="1"/>
  <c r="E131" i="7"/>
  <c r="F131" i="7" s="1"/>
  <c r="E130" i="7"/>
  <c r="F130" i="7" s="1"/>
  <c r="F325" i="17" l="1"/>
  <c r="F324" i="17"/>
  <c r="F323" i="17"/>
  <c r="F322" i="17"/>
  <c r="F321" i="17"/>
  <c r="F320" i="17"/>
  <c r="F319" i="17"/>
  <c r="F318" i="17"/>
  <c r="E343" i="17" l="1"/>
  <c r="F343" i="17" s="1"/>
  <c r="F317" i="17"/>
  <c r="F316" i="17"/>
  <c r="G12" i="8" l="1"/>
  <c r="E12" i="8"/>
  <c r="C12" i="8"/>
  <c r="G11" i="8"/>
  <c r="E11" i="8"/>
  <c r="C11" i="8"/>
  <c r="G10" i="8"/>
  <c r="E10" i="8"/>
  <c r="C10" i="8"/>
  <c r="G9" i="8"/>
  <c r="E9" i="8"/>
  <c r="C9" i="8"/>
  <c r="G7" i="8"/>
  <c r="E7" i="8"/>
  <c r="C7" i="8"/>
  <c r="G6" i="8"/>
  <c r="E6" i="8"/>
  <c r="C6" i="8"/>
  <c r="G5" i="8"/>
  <c r="E5" i="8"/>
  <c r="C5" i="8"/>
  <c r="E258" i="7" l="1"/>
  <c r="F258" i="7" s="1"/>
  <c r="E42" i="14" l="1"/>
  <c r="F42" i="14" s="1"/>
  <c r="E39" i="7" l="1"/>
  <c r="F39" i="7" s="1"/>
  <c r="E47" i="7" l="1"/>
  <c r="F47" i="7" s="1"/>
  <c r="E43" i="7"/>
  <c r="F43" i="7" s="1"/>
  <c r="F54" i="16" l="1"/>
  <c r="E11" i="16"/>
  <c r="F11" i="16" s="1"/>
  <c r="E15" i="16"/>
  <c r="F15" i="16" s="1"/>
  <c r="E22" i="16"/>
  <c r="F22" i="16" s="1"/>
  <c r="E26" i="16"/>
  <c r="F26" i="16" s="1"/>
  <c r="E30" i="16"/>
  <c r="F30" i="16" s="1"/>
  <c r="E34" i="16"/>
  <c r="F34" i="16" s="1"/>
  <c r="E39" i="16"/>
  <c r="F39" i="16" s="1"/>
  <c r="E43" i="16"/>
  <c r="F43" i="16" s="1"/>
  <c r="E50" i="16"/>
  <c r="F50" i="16" s="1"/>
  <c r="E54" i="16"/>
  <c r="E58" i="16"/>
  <c r="F58" i="16" s="1"/>
  <c r="E62" i="16"/>
  <c r="F62" i="16" s="1"/>
  <c r="E5" i="16"/>
  <c r="F5" i="16" s="1"/>
  <c r="E12" i="16"/>
  <c r="F12" i="16" s="1"/>
  <c r="E19" i="16"/>
  <c r="F19" i="16" s="1"/>
  <c r="E23" i="16"/>
  <c r="F23" i="16" s="1"/>
  <c r="E27" i="16"/>
  <c r="F27" i="16" s="1"/>
  <c r="E31" i="16"/>
  <c r="F31" i="16" s="1"/>
  <c r="E35" i="16"/>
  <c r="F35" i="16" s="1"/>
  <c r="E40" i="16"/>
  <c r="F40" i="16" s="1"/>
  <c r="E44" i="16"/>
  <c r="F44" i="16" s="1"/>
  <c r="E51" i="16"/>
  <c r="F51" i="16" s="1"/>
  <c r="E52" i="16"/>
  <c r="F52" i="16" s="1"/>
  <c r="E55" i="16"/>
  <c r="F55" i="16" s="1"/>
  <c r="E56" i="16"/>
  <c r="F56" i="16" s="1"/>
  <c r="E59" i="16"/>
  <c r="F59" i="16" s="1"/>
  <c r="E60" i="16"/>
  <c r="F60" i="16" s="1"/>
  <c r="E63" i="16"/>
  <c r="F63" i="16" s="1"/>
  <c r="E64" i="16"/>
  <c r="F64" i="16" s="1"/>
  <c r="F7" i="17"/>
  <c r="F11" i="17"/>
  <c r="F15" i="17"/>
  <c r="F19" i="17"/>
  <c r="F23" i="17"/>
  <c r="F26" i="17"/>
  <c r="F33" i="17"/>
  <c r="F37" i="17"/>
  <c r="F38" i="17"/>
  <c r="F39" i="17"/>
  <c r="F41" i="17"/>
  <c r="F45" i="17"/>
  <c r="F49" i="17"/>
  <c r="F50" i="17"/>
  <c r="F53" i="17"/>
  <c r="F57" i="17"/>
  <c r="F61" i="17"/>
  <c r="F65" i="17"/>
  <c r="F66" i="17"/>
  <c r="F69" i="17"/>
  <c r="F70" i="17"/>
  <c r="F71" i="17"/>
  <c r="F73" i="17"/>
  <c r="F75" i="17"/>
  <c r="F77" i="17"/>
  <c r="F79" i="17"/>
  <c r="F81" i="17"/>
  <c r="F82" i="17"/>
  <c r="F85" i="17"/>
  <c r="F87" i="17"/>
  <c r="F89" i="17"/>
  <c r="F93" i="17"/>
  <c r="F97" i="17"/>
  <c r="F101" i="17"/>
  <c r="F105" i="17"/>
  <c r="F109" i="17"/>
  <c r="F113" i="17"/>
  <c r="F117" i="17"/>
  <c r="F118" i="17"/>
  <c r="F121" i="17"/>
  <c r="F125" i="17"/>
  <c r="F129" i="17"/>
  <c r="F130" i="17"/>
  <c r="F133" i="17"/>
  <c r="F134" i="17"/>
  <c r="F135" i="17"/>
  <c r="F137" i="17"/>
  <c r="F139" i="17"/>
  <c r="F141" i="17"/>
  <c r="F143" i="17"/>
  <c r="F145" i="17"/>
  <c r="F146" i="17"/>
  <c r="F149" i="17"/>
  <c r="F151" i="17"/>
  <c r="F153" i="17"/>
  <c r="F157" i="17"/>
  <c r="F164" i="17"/>
  <c r="F168" i="17"/>
  <c r="F172" i="17"/>
  <c r="F176" i="17"/>
  <c r="F180" i="17"/>
  <c r="F181" i="17"/>
  <c r="F184" i="17"/>
  <c r="F188" i="17"/>
  <c r="F192" i="17"/>
  <c r="F193" i="17"/>
  <c r="F196" i="17"/>
  <c r="F197" i="17"/>
  <c r="F199" i="17"/>
  <c r="F201" i="17"/>
  <c r="F203" i="17"/>
  <c r="F207" i="17"/>
  <c r="F208" i="17"/>
  <c r="F211" i="17"/>
  <c r="F213" i="17"/>
  <c r="F215" i="17"/>
  <c r="F219" i="17"/>
  <c r="F223" i="17"/>
  <c r="F227" i="17"/>
  <c r="F231" i="17"/>
  <c r="F235" i="17"/>
  <c r="F239" i="17"/>
  <c r="F243" i="17"/>
  <c r="F244" i="17"/>
  <c r="F247" i="17"/>
  <c r="F251" i="17"/>
  <c r="F255" i="17"/>
  <c r="F256" i="17"/>
  <c r="F258" i="17"/>
  <c r="F259" i="17"/>
  <c r="F260" i="17"/>
  <c r="F262" i="17"/>
  <c r="F263" i="17"/>
  <c r="F264" i="17"/>
  <c r="F267" i="17"/>
  <c r="F268" i="17"/>
  <c r="F272" i="17"/>
  <c r="F274" i="17"/>
  <c r="F276" i="17"/>
  <c r="F281" i="17"/>
  <c r="F285" i="17"/>
  <c r="F287" i="17"/>
  <c r="F289" i="17"/>
  <c r="F290" i="17"/>
  <c r="F293" i="17"/>
  <c r="F295" i="17"/>
  <c r="F296" i="17"/>
  <c r="F298" i="17"/>
  <c r="F300" i="17"/>
  <c r="F301" i="17"/>
  <c r="F306" i="17"/>
  <c r="F307" i="17"/>
  <c r="F310" i="17"/>
  <c r="F314" i="17"/>
  <c r="E14" i="14"/>
  <c r="F14" i="14" s="1"/>
  <c r="E18" i="14"/>
  <c r="F18" i="14" s="1"/>
  <c r="E22" i="14"/>
  <c r="F22" i="14" s="1"/>
  <c r="E26" i="14"/>
  <c r="F26" i="14" s="1"/>
  <c r="E30" i="14"/>
  <c r="F30" i="14" s="1"/>
  <c r="E38" i="14"/>
  <c r="F38" i="14" s="1"/>
  <c r="E46" i="14"/>
  <c r="F46" i="14" s="1"/>
  <c r="E50" i="14"/>
  <c r="F50" i="14" s="1"/>
  <c r="E57" i="14"/>
  <c r="F57" i="14" s="1"/>
  <c r="E61" i="14"/>
  <c r="F61" i="14" s="1"/>
  <c r="E65" i="14"/>
  <c r="F65" i="14" s="1"/>
  <c r="E71" i="14"/>
  <c r="F71" i="14" s="1"/>
  <c r="E75" i="14"/>
  <c r="F75" i="14" s="1"/>
  <c r="E79" i="14"/>
  <c r="F79" i="14" s="1"/>
  <c r="E83" i="14"/>
  <c r="F83" i="14" s="1"/>
  <c r="E87" i="14"/>
  <c r="F87" i="14" s="1"/>
  <c r="E91" i="14"/>
  <c r="F91" i="14" s="1"/>
  <c r="E95" i="14"/>
  <c r="F95" i="14" s="1"/>
  <c r="E99" i="14"/>
  <c r="F99" i="14" s="1"/>
  <c r="E103" i="14"/>
  <c r="F103" i="14" s="1"/>
  <c r="E107" i="14"/>
  <c r="F107" i="14" s="1"/>
  <c r="E111" i="14"/>
  <c r="F111" i="14" s="1"/>
  <c r="E115" i="14"/>
  <c r="F115" i="14" s="1"/>
  <c r="E118" i="14"/>
  <c r="F118" i="14" s="1"/>
  <c r="E122" i="14"/>
  <c r="F122" i="14" s="1"/>
  <c r="E130" i="14"/>
  <c r="F130" i="14" s="1"/>
  <c r="E138" i="14"/>
  <c r="F138" i="14" s="1"/>
  <c r="E142" i="14"/>
  <c r="F142" i="14" s="1"/>
  <c r="E146" i="14"/>
  <c r="F146" i="14" s="1"/>
  <c r="E150" i="14"/>
  <c r="F150" i="14" s="1"/>
  <c r="E154" i="14"/>
  <c r="F154" i="14" s="1"/>
  <c r="E157" i="14"/>
  <c r="F157" i="14" s="1"/>
  <c r="E158" i="14"/>
  <c r="F158" i="14" s="1"/>
  <c r="E162" i="14"/>
  <c r="F162" i="14" s="1"/>
  <c r="E165" i="14"/>
  <c r="F165" i="14" s="1"/>
  <c r="E166" i="14"/>
  <c r="F166" i="14" s="1"/>
  <c r="E170" i="14"/>
  <c r="F170" i="14" s="1"/>
  <c r="E173" i="14"/>
  <c r="F173" i="14" s="1"/>
  <c r="E174" i="14"/>
  <c r="F174" i="14" s="1"/>
  <c r="E178" i="14"/>
  <c r="F178" i="14" s="1"/>
  <c r="E181" i="14"/>
  <c r="F181" i="14" s="1"/>
  <c r="E188" i="14"/>
  <c r="F188" i="14" s="1"/>
  <c r="E189" i="14"/>
  <c r="F189" i="14" s="1"/>
  <c r="E196" i="14"/>
  <c r="F196" i="14" s="1"/>
  <c r="E197" i="14"/>
  <c r="F197" i="14" s="1"/>
  <c r="E205" i="14"/>
  <c r="F205" i="14" s="1"/>
  <c r="E212" i="14"/>
  <c r="F212" i="14" s="1"/>
  <c r="E213" i="14"/>
  <c r="F213" i="14" s="1"/>
  <c r="E220" i="14"/>
  <c r="F220" i="14" s="1"/>
  <c r="E221" i="14"/>
  <c r="F221" i="14" s="1"/>
  <c r="E228" i="14"/>
  <c r="F228" i="14" s="1"/>
  <c r="E229" i="14"/>
  <c r="F229" i="14" s="1"/>
  <c r="E236" i="14"/>
  <c r="F236" i="14" s="1"/>
  <c r="E237" i="14"/>
  <c r="F237" i="14" s="1"/>
  <c r="E244" i="14"/>
  <c r="F244" i="14" s="1"/>
  <c r="E253" i="14"/>
  <c r="F253" i="14" s="1"/>
  <c r="E60" i="7"/>
  <c r="F60" i="7" s="1"/>
  <c r="E54" i="7"/>
  <c r="F54" i="7" s="1"/>
  <c r="E65" i="16" l="1"/>
  <c r="F65" i="16" s="1"/>
  <c r="E57" i="16"/>
  <c r="F57" i="16" s="1"/>
  <c r="E49" i="16"/>
  <c r="F49" i="16" s="1"/>
  <c r="E37" i="16"/>
  <c r="F37" i="16" s="1"/>
  <c r="E29" i="16"/>
  <c r="F29" i="16" s="1"/>
  <c r="E21" i="16"/>
  <c r="F21" i="16" s="1"/>
  <c r="E10" i="16"/>
  <c r="F10" i="16" s="1"/>
  <c r="E45" i="16"/>
  <c r="F45" i="16" s="1"/>
  <c r="E41" i="16"/>
  <c r="F41" i="16" s="1"/>
  <c r="E36" i="16"/>
  <c r="F36" i="16" s="1"/>
  <c r="E32" i="16"/>
  <c r="F32" i="16" s="1"/>
  <c r="E28" i="16"/>
  <c r="F28" i="16" s="1"/>
  <c r="E24" i="16"/>
  <c r="F24" i="16" s="1"/>
  <c r="E20" i="16"/>
  <c r="F20" i="16" s="1"/>
  <c r="E13" i="16"/>
  <c r="F13" i="16" s="1"/>
  <c r="E9" i="16"/>
  <c r="F9" i="16" s="1"/>
  <c r="E61" i="16"/>
  <c r="F61" i="16" s="1"/>
  <c r="E53" i="16"/>
  <c r="F53" i="16" s="1"/>
  <c r="E42" i="16"/>
  <c r="F42" i="16" s="1"/>
  <c r="E33" i="16"/>
  <c r="F33" i="16" s="1"/>
  <c r="E25" i="16"/>
  <c r="F25" i="16" s="1"/>
  <c r="E14" i="16"/>
  <c r="F14" i="16" s="1"/>
  <c r="F186" i="17"/>
  <c r="F249" i="17"/>
  <c r="F59" i="17"/>
  <c r="F305" i="17"/>
  <c r="F123" i="17"/>
  <c r="E135" i="14"/>
  <c r="F135" i="14" s="1"/>
  <c r="E66" i="7"/>
  <c r="F66" i="7" s="1"/>
  <c r="E6" i="17"/>
  <c r="F6" i="17" s="1"/>
  <c r="F312" i="17"/>
  <c r="F308" i="17"/>
  <c r="F302" i="17"/>
  <c r="F299" i="17"/>
  <c r="F294" i="17"/>
  <c r="F291" i="17"/>
  <c r="F283" i="17"/>
  <c r="F270" i="17"/>
  <c r="F257" i="17"/>
  <c r="F253" i="17"/>
  <c r="F245" i="17"/>
  <c r="F241" i="17"/>
  <c r="F233" i="17"/>
  <c r="F229" i="17"/>
  <c r="F225" i="17"/>
  <c r="F221" i="17"/>
  <c r="F209" i="17"/>
  <c r="F194" i="17"/>
  <c r="F190" i="17"/>
  <c r="F182" i="17"/>
  <c r="F178" i="17"/>
  <c r="F170" i="17"/>
  <c r="F166" i="17"/>
  <c r="F162" i="17"/>
  <c r="F159" i="17"/>
  <c r="F147" i="17"/>
  <c r="F131" i="17"/>
  <c r="F127" i="17"/>
  <c r="F119" i="17"/>
  <c r="F115" i="17"/>
  <c r="F107" i="17"/>
  <c r="F103" i="17"/>
  <c r="F99" i="17"/>
  <c r="F95" i="17"/>
  <c r="F83" i="17"/>
  <c r="F67" i="17"/>
  <c r="F63" i="17"/>
  <c r="F55" i="17"/>
  <c r="F51" i="17"/>
  <c r="F43" i="17"/>
  <c r="F35" i="17"/>
  <c r="F31" i="17"/>
  <c r="F24" i="17"/>
  <c r="F21" i="17"/>
  <c r="F17" i="17"/>
  <c r="F13" i="17"/>
  <c r="F237" i="17"/>
  <c r="F174" i="17"/>
  <c r="F111" i="17"/>
  <c r="F47" i="17"/>
  <c r="F311" i="17"/>
  <c r="F304" i="17"/>
  <c r="F286" i="17"/>
  <c r="F282" i="17"/>
  <c r="F277" i="17"/>
  <c r="F273" i="17"/>
  <c r="F252" i="17"/>
  <c r="F248" i="17"/>
  <c r="F240" i="17"/>
  <c r="F236" i="17"/>
  <c r="F232" i="17"/>
  <c r="F228" i="17"/>
  <c r="F224" i="17"/>
  <c r="F220" i="17"/>
  <c r="F216" i="17"/>
  <c r="F212" i="17"/>
  <c r="F204" i="17"/>
  <c r="F200" i="17"/>
  <c r="F189" i="17"/>
  <c r="F185" i="17"/>
  <c r="F177" i="17"/>
  <c r="F173" i="17"/>
  <c r="F169" i="17"/>
  <c r="F165" i="17"/>
  <c r="F161" i="17"/>
  <c r="F158" i="17"/>
  <c r="F154" i="17"/>
  <c r="F150" i="17"/>
  <c r="F142" i="17"/>
  <c r="F138" i="17"/>
  <c r="F126" i="17"/>
  <c r="F122" i="17"/>
  <c r="F114" i="17"/>
  <c r="F110" i="17"/>
  <c r="F106" i="17"/>
  <c r="F102" i="17"/>
  <c r="F98" i="17"/>
  <c r="F94" i="17"/>
  <c r="F90" i="17"/>
  <c r="F86" i="17"/>
  <c r="F78" i="17"/>
  <c r="F74" i="17"/>
  <c r="F62" i="17"/>
  <c r="F58" i="17"/>
  <c r="F54" i="17"/>
  <c r="F46" i="17"/>
  <c r="F42" i="17"/>
  <c r="F34" i="17"/>
  <c r="F30" i="17"/>
  <c r="F27" i="17"/>
  <c r="F20" i="17"/>
  <c r="F16" i="17"/>
  <c r="F12" i="17"/>
  <c r="F8" i="17"/>
  <c r="F278" i="17"/>
  <c r="F217" i="17"/>
  <c r="F155" i="17"/>
  <c r="F91" i="17"/>
  <c r="F28" i="17"/>
  <c r="F265" i="17"/>
  <c r="F205" i="17"/>
  <c r="F315" i="17"/>
  <c r="F313" i="17"/>
  <c r="F309" i="17"/>
  <c r="F303" i="17"/>
  <c r="F297" i="17"/>
  <c r="F292" i="17"/>
  <c r="F288" i="17"/>
  <c r="F284" i="17"/>
  <c r="F280" i="17"/>
  <c r="F275" i="17"/>
  <c r="F271" i="17"/>
  <c r="F266" i="17"/>
  <c r="F261" i="17"/>
  <c r="F254" i="17"/>
  <c r="F250" i="17"/>
  <c r="F246" i="17"/>
  <c r="F242" i="17"/>
  <c r="F238" i="17"/>
  <c r="F234" i="17"/>
  <c r="F230" i="17"/>
  <c r="F226" i="17"/>
  <c r="F222" i="17"/>
  <c r="F218" i="17"/>
  <c r="F214" i="17"/>
  <c r="F210" i="17"/>
  <c r="F206" i="17"/>
  <c r="F202" i="17"/>
  <c r="F198" i="17"/>
  <c r="F195" i="17"/>
  <c r="F191" i="17"/>
  <c r="F187" i="17"/>
  <c r="F183" i="17"/>
  <c r="F179" i="17"/>
  <c r="F175" i="17"/>
  <c r="F171" i="17"/>
  <c r="F167" i="17"/>
  <c r="F163" i="17"/>
  <c r="F160" i="17"/>
  <c r="F156" i="17"/>
  <c r="F152" i="17"/>
  <c r="F148" i="17"/>
  <c r="F144" i="17"/>
  <c r="F140" i="17"/>
  <c r="F136" i="17"/>
  <c r="F132" i="17"/>
  <c r="F128" i="17"/>
  <c r="F124" i="17"/>
  <c r="F120" i="17"/>
  <c r="F116" i="17"/>
  <c r="F112" i="17"/>
  <c r="F108" i="17"/>
  <c r="F104" i="17"/>
  <c r="F100" i="17"/>
  <c r="F96" i="17"/>
  <c r="F92" i="17"/>
  <c r="F88" i="17"/>
  <c r="F84" i="17"/>
  <c r="F80" i="17"/>
  <c r="F76" i="17"/>
  <c r="F72" i="17"/>
  <c r="F68" i="17"/>
  <c r="F64" i="17"/>
  <c r="F60" i="17"/>
  <c r="F56" i="17"/>
  <c r="F52" i="17"/>
  <c r="F48" i="17"/>
  <c r="F44" i="17"/>
  <c r="F40" i="17"/>
  <c r="F36" i="17"/>
  <c r="F32" i="17"/>
  <c r="F29" i="17"/>
  <c r="F25" i="17"/>
  <c r="F22" i="17"/>
  <c r="F18" i="17"/>
  <c r="F14" i="17"/>
  <c r="F10" i="17"/>
  <c r="E108" i="14"/>
  <c r="F108" i="14" s="1"/>
  <c r="E68" i="14"/>
  <c r="F68" i="14" s="1"/>
  <c r="E167" i="14"/>
  <c r="F167" i="14" s="1"/>
  <c r="E15" i="14"/>
  <c r="F15" i="14" s="1"/>
  <c r="E155" i="14"/>
  <c r="F155" i="14" s="1"/>
  <c r="E131" i="14"/>
  <c r="F131" i="14" s="1"/>
  <c r="E97" i="14"/>
  <c r="F97" i="14" s="1"/>
  <c r="E58" i="14"/>
  <c r="F58" i="14" s="1"/>
  <c r="E147" i="14"/>
  <c r="F147" i="14" s="1"/>
  <c r="E119" i="14"/>
  <c r="F119" i="14" s="1"/>
  <c r="E92" i="14"/>
  <c r="F92" i="14" s="1"/>
  <c r="E143" i="14"/>
  <c r="F143" i="14" s="1"/>
  <c r="E112" i="14"/>
  <c r="F112" i="14" s="1"/>
  <c r="E80" i="14"/>
  <c r="F80" i="14" s="1"/>
  <c r="E34" i="14"/>
  <c r="F34" i="14" s="1"/>
  <c r="E216" i="14"/>
  <c r="F216" i="14" s="1"/>
  <c r="E161" i="14"/>
  <c r="F161" i="14" s="1"/>
  <c r="E153" i="14"/>
  <c r="F153" i="14" s="1"/>
  <c r="E133" i="14"/>
  <c r="F133" i="14" s="1"/>
  <c r="E125" i="14"/>
  <c r="F125" i="14" s="1"/>
  <c r="E117" i="14"/>
  <c r="F117" i="14" s="1"/>
  <c r="E114" i="14"/>
  <c r="F114" i="14" s="1"/>
  <c r="E106" i="14"/>
  <c r="F106" i="14" s="1"/>
  <c r="E102" i="14"/>
  <c r="F102" i="14" s="1"/>
  <c r="E94" i="14"/>
  <c r="F94" i="14" s="1"/>
  <c r="E82" i="14"/>
  <c r="F82" i="14" s="1"/>
  <c r="E64" i="14"/>
  <c r="F64" i="14" s="1"/>
  <c r="E56" i="14"/>
  <c r="F56" i="14" s="1"/>
  <c r="E49" i="14"/>
  <c r="F49" i="14" s="1"/>
  <c r="E37" i="14"/>
  <c r="F37" i="14" s="1"/>
  <c r="E29" i="14"/>
  <c r="F29" i="14" s="1"/>
  <c r="E13" i="14"/>
  <c r="F13" i="14" s="1"/>
  <c r="E252" i="14"/>
  <c r="F252" i="14" s="1"/>
  <c r="E208" i="14"/>
  <c r="F208" i="14" s="1"/>
  <c r="E251" i="14"/>
  <c r="F251" i="14" s="1"/>
  <c r="E243" i="14"/>
  <c r="F243" i="14" s="1"/>
  <c r="E227" i="14"/>
  <c r="F227" i="14" s="1"/>
  <c r="E219" i="14"/>
  <c r="F219" i="14" s="1"/>
  <c r="E215" i="14"/>
  <c r="F215" i="14" s="1"/>
  <c r="E207" i="14"/>
  <c r="F207" i="14" s="1"/>
  <c r="E199" i="14"/>
  <c r="F199" i="14" s="1"/>
  <c r="E191" i="14"/>
  <c r="F191" i="14" s="1"/>
  <c r="E172" i="14"/>
  <c r="F172" i="14" s="1"/>
  <c r="E148" i="14"/>
  <c r="F148" i="14" s="1"/>
  <c r="E140" i="14"/>
  <c r="F140" i="14" s="1"/>
  <c r="E136" i="14"/>
  <c r="F136" i="14" s="1"/>
  <c r="E128" i="14"/>
  <c r="F128" i="14" s="1"/>
  <c r="E109" i="14"/>
  <c r="F109" i="14" s="1"/>
  <c r="E101" i="14"/>
  <c r="F101" i="14" s="1"/>
  <c r="E89" i="14"/>
  <c r="F89" i="14" s="1"/>
  <c r="E77" i="14"/>
  <c r="F77" i="14" s="1"/>
  <c r="E73" i="14"/>
  <c r="F73" i="14" s="1"/>
  <c r="E69" i="14"/>
  <c r="F69" i="14" s="1"/>
  <c r="E63" i="14"/>
  <c r="F63" i="14" s="1"/>
  <c r="E59" i="14"/>
  <c r="F59" i="14" s="1"/>
  <c r="E48" i="14"/>
  <c r="F48" i="14" s="1"/>
  <c r="E44" i="14"/>
  <c r="F44" i="14" s="1"/>
  <c r="E36" i="14"/>
  <c r="F36" i="14" s="1"/>
  <c r="E28" i="14"/>
  <c r="F28" i="14" s="1"/>
  <c r="E24" i="14"/>
  <c r="F24" i="14" s="1"/>
  <c r="E16" i="14"/>
  <c r="F16" i="14" s="1"/>
  <c r="E12" i="14"/>
  <c r="F12" i="14" s="1"/>
  <c r="E247" i="14"/>
  <c r="F247" i="14" s="1"/>
  <c r="E204" i="14"/>
  <c r="F204" i="14" s="1"/>
  <c r="E164" i="14"/>
  <c r="F164" i="14" s="1"/>
  <c r="E156" i="14"/>
  <c r="F156" i="14" s="1"/>
  <c r="E81" i="14"/>
  <c r="F81" i="14" s="1"/>
  <c r="E8" i="14"/>
  <c r="F8" i="14" s="1"/>
  <c r="E248" i="14"/>
  <c r="F248" i="14" s="1"/>
  <c r="E240" i="14"/>
  <c r="F240" i="14" s="1"/>
  <c r="E232" i="14"/>
  <c r="F232" i="14" s="1"/>
  <c r="E192" i="14"/>
  <c r="F192" i="14" s="1"/>
  <c r="E185" i="14"/>
  <c r="F185" i="14" s="1"/>
  <c r="E169" i="14"/>
  <c r="F169" i="14" s="1"/>
  <c r="E145" i="14"/>
  <c r="F145" i="14" s="1"/>
  <c r="E137" i="14"/>
  <c r="F137" i="14" s="1"/>
  <c r="E129" i="14"/>
  <c r="F129" i="14" s="1"/>
  <c r="E121" i="14"/>
  <c r="F121" i="14" s="1"/>
  <c r="E110" i="14"/>
  <c r="F110" i="14" s="1"/>
  <c r="E98" i="14"/>
  <c r="F98" i="14" s="1"/>
  <c r="E90" i="14"/>
  <c r="F90" i="14" s="1"/>
  <c r="E74" i="14"/>
  <c r="F74" i="14" s="1"/>
  <c r="E60" i="14"/>
  <c r="F60" i="14" s="1"/>
  <c r="E41" i="14"/>
  <c r="F41" i="14" s="1"/>
  <c r="E33" i="14"/>
  <c r="F33" i="14" s="1"/>
  <c r="E25" i="14"/>
  <c r="F25" i="14" s="1"/>
  <c r="E17" i="14"/>
  <c r="F17" i="14" s="1"/>
  <c r="E7" i="14"/>
  <c r="F7" i="14" s="1"/>
  <c r="E239" i="14"/>
  <c r="F239" i="14" s="1"/>
  <c r="E223" i="14"/>
  <c r="F223" i="14" s="1"/>
  <c r="E211" i="14"/>
  <c r="F211" i="14" s="1"/>
  <c r="E203" i="14"/>
  <c r="F203" i="14" s="1"/>
  <c r="E187" i="14"/>
  <c r="F187" i="14" s="1"/>
  <c r="E184" i="14"/>
  <c r="F184" i="14" s="1"/>
  <c r="E176" i="14"/>
  <c r="F176" i="14" s="1"/>
  <c r="E144" i="14"/>
  <c r="F144" i="14" s="1"/>
  <c r="E132" i="14"/>
  <c r="F132" i="14" s="1"/>
  <c r="E124" i="14"/>
  <c r="F124" i="14" s="1"/>
  <c r="E113" i="14"/>
  <c r="F113" i="14" s="1"/>
  <c r="E85" i="14"/>
  <c r="F85" i="14" s="1"/>
  <c r="E9" i="14"/>
  <c r="F9" i="14" s="1"/>
  <c r="E249" i="14"/>
  <c r="F249" i="14" s="1"/>
  <c r="E241" i="14"/>
  <c r="F241" i="14" s="1"/>
  <c r="E233" i="14"/>
  <c r="F233" i="14" s="1"/>
  <c r="E209" i="14"/>
  <c r="F209" i="14" s="1"/>
  <c r="E201" i="14"/>
  <c r="F201" i="14" s="1"/>
  <c r="E193" i="14"/>
  <c r="F193" i="14" s="1"/>
  <c r="E224" i="14"/>
  <c r="F224" i="14" s="1"/>
  <c r="E180" i="14"/>
  <c r="F180" i="14" s="1"/>
  <c r="E6" i="14"/>
  <c r="F6" i="14" s="1"/>
  <c r="E254" i="14"/>
  <c r="F254" i="14" s="1"/>
  <c r="E250" i="14"/>
  <c r="F250" i="14" s="1"/>
  <c r="E246" i="14"/>
  <c r="F246" i="14" s="1"/>
  <c r="E242" i="14"/>
  <c r="F242" i="14" s="1"/>
  <c r="E238" i="14"/>
  <c r="F238" i="14" s="1"/>
  <c r="E234" i="14"/>
  <c r="F234" i="14" s="1"/>
  <c r="E230" i="14"/>
  <c r="F230" i="14" s="1"/>
  <c r="E226" i="14"/>
  <c r="F226" i="14" s="1"/>
  <c r="E222" i="14"/>
  <c r="F222" i="14" s="1"/>
  <c r="E218" i="14"/>
  <c r="F218" i="14" s="1"/>
  <c r="E214" i="14"/>
  <c r="F214" i="14" s="1"/>
  <c r="E210" i="14"/>
  <c r="F210" i="14" s="1"/>
  <c r="E202" i="14"/>
  <c r="F202" i="14" s="1"/>
  <c r="E198" i="14"/>
  <c r="F198" i="14" s="1"/>
  <c r="E194" i="14"/>
  <c r="F194" i="14" s="1"/>
  <c r="E190" i="14"/>
  <c r="F190" i="14" s="1"/>
  <c r="E183" i="14"/>
  <c r="F183" i="14" s="1"/>
  <c r="E179" i="14"/>
  <c r="F179" i="14" s="1"/>
  <c r="E175" i="14"/>
  <c r="F175" i="14" s="1"/>
  <c r="E96" i="14"/>
  <c r="F96" i="14" s="1"/>
  <c r="E84" i="14"/>
  <c r="F84" i="14" s="1"/>
  <c r="E51" i="14"/>
  <c r="F51" i="14" s="1"/>
  <c r="E47" i="14"/>
  <c r="F47" i="14" s="1"/>
  <c r="E43" i="14"/>
  <c r="F43" i="14" s="1"/>
  <c r="E35" i="14"/>
  <c r="F35" i="14" s="1"/>
  <c r="E27" i="14"/>
  <c r="F27" i="14" s="1"/>
  <c r="E23" i="14"/>
  <c r="F23" i="14" s="1"/>
  <c r="E11" i="14"/>
  <c r="F11" i="14" s="1"/>
  <c r="E163" i="14"/>
  <c r="F163" i="14" s="1"/>
  <c r="E151" i="14"/>
  <c r="F151" i="14" s="1"/>
  <c r="E127" i="14"/>
  <c r="F127" i="14" s="1"/>
  <c r="E104" i="14"/>
  <c r="F104" i="14" s="1"/>
  <c r="E76" i="14"/>
  <c r="F76" i="14" s="1"/>
  <c r="E66" i="14"/>
  <c r="F66" i="14" s="1"/>
  <c r="E171" i="14"/>
  <c r="F171" i="14" s="1"/>
  <c r="E159" i="14"/>
  <c r="F159" i="14" s="1"/>
  <c r="E139" i="14"/>
  <c r="F139" i="14" s="1"/>
  <c r="E100" i="14"/>
  <c r="F100" i="14" s="1"/>
  <c r="E88" i="14"/>
  <c r="F88" i="14" s="1"/>
  <c r="E72" i="14"/>
  <c r="F72" i="14" s="1"/>
  <c r="E19" i="14"/>
  <c r="F19" i="14" s="1"/>
  <c r="E175" i="7" l="1"/>
  <c r="F175" i="7" s="1"/>
  <c r="E176" i="7"/>
  <c r="F176" i="7" s="1"/>
  <c r="E177" i="7"/>
  <c r="F177" i="7" s="1"/>
  <c r="E178" i="7"/>
  <c r="F178" i="7" s="1"/>
  <c r="E179" i="7"/>
  <c r="F179" i="7" s="1"/>
  <c r="E180" i="7"/>
  <c r="F180" i="7" s="1"/>
  <c r="E181" i="7"/>
  <c r="F181" i="7" s="1"/>
  <c r="E183" i="7"/>
  <c r="F183" i="7" s="1"/>
  <c r="E184" i="7"/>
  <c r="F184" i="7" s="1"/>
  <c r="E185" i="7"/>
  <c r="F185" i="7" s="1"/>
  <c r="E186" i="7"/>
  <c r="F186" i="7" s="1"/>
  <c r="E187" i="7"/>
  <c r="F187" i="7" s="1"/>
  <c r="E189" i="7"/>
  <c r="F189" i="7" s="1"/>
  <c r="E190" i="7"/>
  <c r="F190" i="7" s="1"/>
  <c r="E191" i="7"/>
  <c r="F191" i="7" s="1"/>
  <c r="E192" i="7"/>
  <c r="F192" i="7" s="1"/>
  <c r="E193" i="7"/>
  <c r="F193" i="7" s="1"/>
  <c r="E194" i="7"/>
  <c r="F194" i="7" s="1"/>
  <c r="E195" i="7"/>
  <c r="F195" i="7" s="1"/>
  <c r="E197" i="7"/>
  <c r="F197" i="7" s="1"/>
  <c r="E199" i="7"/>
  <c r="F199" i="7" s="1"/>
  <c r="E200" i="7"/>
  <c r="F200" i="7" s="1"/>
  <c r="E201" i="7"/>
  <c r="F201" i="7" s="1"/>
  <c r="E202" i="7"/>
  <c r="F202" i="7" s="1"/>
  <c r="E204" i="7"/>
  <c r="F204" i="7" s="1"/>
  <c r="E205" i="7"/>
  <c r="F205" i="7" s="1"/>
  <c r="E206" i="7"/>
  <c r="F206" i="7" s="1"/>
  <c r="E207" i="7"/>
  <c r="F207" i="7" s="1"/>
  <c r="E208" i="7"/>
  <c r="F208" i="7" s="1"/>
  <c r="E209" i="7"/>
  <c r="F209" i="7" s="1"/>
  <c r="E210" i="7"/>
  <c r="F210" i="7" s="1"/>
  <c r="E212" i="7"/>
  <c r="F212" i="7" s="1"/>
  <c r="E213" i="7"/>
  <c r="F213" i="7" s="1"/>
  <c r="E214" i="7"/>
  <c r="F214" i="7" s="1"/>
  <c r="E215" i="7"/>
  <c r="F215" i="7" s="1"/>
  <c r="E217" i="7"/>
  <c r="F217" i="7" s="1"/>
  <c r="E218" i="7"/>
  <c r="F218" i="7" s="1"/>
  <c r="E219" i="7"/>
  <c r="F219" i="7" s="1"/>
  <c r="E220" i="7"/>
  <c r="F220" i="7" s="1"/>
  <c r="E221" i="7"/>
  <c r="F221" i="7" s="1"/>
  <c r="E222" i="7"/>
  <c r="F222" i="7" s="1"/>
  <c r="E224" i="7"/>
  <c r="F224" i="7" s="1"/>
  <c r="E225" i="7"/>
  <c r="F225" i="7" s="1"/>
  <c r="E226" i="7"/>
  <c r="F226" i="7" s="1"/>
  <c r="E227" i="7"/>
  <c r="F227" i="7" s="1"/>
  <c r="E228" i="7"/>
  <c r="F228" i="7" s="1"/>
  <c r="E229" i="7"/>
  <c r="F229" i="7" s="1"/>
  <c r="E230" i="7"/>
  <c r="F230" i="7" s="1"/>
  <c r="E231" i="7"/>
  <c r="F231" i="7" s="1"/>
  <c r="E233" i="7"/>
  <c r="F233" i="7" s="1"/>
  <c r="E234" i="7"/>
  <c r="F234" i="7" s="1"/>
  <c r="E235" i="7"/>
  <c r="F235" i="7" s="1"/>
  <c r="E236" i="7"/>
  <c r="F236" i="7" s="1"/>
  <c r="E237" i="7"/>
  <c r="F237" i="7" s="1"/>
  <c r="E238" i="7"/>
  <c r="F238" i="7" s="1"/>
  <c r="E239" i="7"/>
  <c r="F239" i="7" s="1"/>
  <c r="E240" i="7"/>
  <c r="F240" i="7" s="1"/>
  <c r="E241" i="7"/>
  <c r="F241" i="7" s="1"/>
  <c r="E242" i="7"/>
  <c r="F242" i="7" s="1"/>
  <c r="E243" i="7"/>
  <c r="F243" i="7" s="1"/>
  <c r="E244" i="7"/>
  <c r="F244" i="7" s="1"/>
  <c r="E246" i="7"/>
  <c r="F246" i="7" s="1"/>
  <c r="E247" i="7"/>
  <c r="F247" i="7" s="1"/>
  <c r="E248" i="7"/>
  <c r="F248" i="7" s="1"/>
  <c r="E249" i="7"/>
  <c r="F249" i="7" s="1"/>
  <c r="E250" i="7"/>
  <c r="F250" i="7" s="1"/>
  <c r="E253" i="7"/>
  <c r="F253" i="7" s="1"/>
  <c r="E254" i="7"/>
  <c r="F254" i="7" s="1"/>
  <c r="E255" i="7"/>
  <c r="F255" i="7" s="1"/>
  <c r="E256" i="7"/>
  <c r="F256" i="7" s="1"/>
  <c r="E257" i="7"/>
  <c r="F257" i="7" s="1"/>
  <c r="E260" i="7"/>
  <c r="F260" i="7" s="1"/>
  <c r="E261" i="7"/>
  <c r="F261" i="7" s="1"/>
  <c r="E262" i="7"/>
  <c r="F262" i="7" s="1"/>
  <c r="E263" i="7"/>
  <c r="F263" i="7" s="1"/>
  <c r="E264" i="7"/>
  <c r="F264" i="7" s="1"/>
  <c r="E265" i="7"/>
  <c r="F265" i="7" s="1"/>
  <c r="E266" i="7"/>
  <c r="F266" i="7" s="1"/>
  <c r="E267" i="7"/>
  <c r="F267" i="7" s="1"/>
  <c r="E268" i="7"/>
  <c r="F268" i="7" s="1"/>
  <c r="E270" i="7"/>
  <c r="F270" i="7" s="1"/>
  <c r="E271" i="7"/>
  <c r="F271" i="7" s="1"/>
  <c r="E272" i="7"/>
  <c r="F272" i="7" s="1"/>
  <c r="E273" i="7"/>
  <c r="F273" i="7" s="1"/>
  <c r="E275" i="7"/>
  <c r="F275" i="7" s="1"/>
  <c r="E276" i="7"/>
  <c r="F276" i="7" s="1"/>
  <c r="E277" i="7"/>
  <c r="F277" i="7" s="1"/>
  <c r="E278" i="7"/>
  <c r="F278" i="7" s="1"/>
  <c r="E279" i="7"/>
  <c r="F279" i="7" s="1"/>
  <c r="E280" i="7"/>
  <c r="F280" i="7" s="1"/>
  <c r="E281" i="7"/>
  <c r="F281" i="7" s="1"/>
  <c r="E282" i="7"/>
  <c r="F282" i="7" s="1"/>
  <c r="E283" i="7"/>
  <c r="F283" i="7" s="1"/>
  <c r="E285" i="7"/>
  <c r="F285" i="7" s="1"/>
  <c r="E286" i="7"/>
  <c r="F286" i="7" s="1"/>
  <c r="E287" i="7"/>
  <c r="F287" i="7" s="1"/>
  <c r="E289" i="7"/>
  <c r="F289" i="7" s="1"/>
  <c r="E290" i="7"/>
  <c r="F290" i="7" s="1"/>
  <c r="E291" i="7"/>
  <c r="F291" i="7" s="1"/>
  <c r="E293" i="7"/>
  <c r="F293" i="7" s="1"/>
  <c r="E296" i="7"/>
  <c r="F296" i="7" s="1"/>
  <c r="E297" i="7"/>
  <c r="F297" i="7" s="1"/>
  <c r="E298" i="7"/>
  <c r="F298" i="7" s="1"/>
  <c r="E299" i="7"/>
  <c r="F299" i="7" s="1"/>
  <c r="E300" i="7"/>
  <c r="F300" i="7" s="1"/>
  <c r="E301" i="7"/>
  <c r="F301" i="7" s="1"/>
  <c r="E307" i="7"/>
  <c r="F307" i="7" s="1"/>
  <c r="E308" i="7"/>
  <c r="F308" i="7" s="1"/>
  <c r="E309" i="7"/>
  <c r="F309" i="7" s="1"/>
  <c r="E148" i="7" l="1"/>
  <c r="F148" i="7" s="1"/>
  <c r="E75" i="7"/>
  <c r="F75" i="7" s="1"/>
  <c r="E27" i="7"/>
  <c r="F27" i="7" s="1"/>
  <c r="E117" i="7"/>
  <c r="F117" i="7" s="1"/>
  <c r="E94" i="7"/>
  <c r="F94" i="7" s="1"/>
  <c r="E158" i="7"/>
  <c r="F158" i="7" s="1"/>
  <c r="E59" i="7"/>
  <c r="F59" i="7" s="1"/>
  <c r="E98" i="7"/>
  <c r="F98" i="7" s="1"/>
  <c r="E79" i="7"/>
  <c r="F79" i="7" s="1"/>
  <c r="E63" i="7"/>
  <c r="F63" i="7" s="1"/>
  <c r="E170" i="7"/>
  <c r="F170" i="7" s="1"/>
  <c r="E144" i="7"/>
  <c r="F144" i="7" s="1"/>
  <c r="E138" i="7"/>
  <c r="F138" i="7" s="1"/>
  <c r="E87" i="7"/>
  <c r="F87" i="7" s="1"/>
  <c r="E71" i="7"/>
  <c r="F71" i="7" s="1"/>
  <c r="E23" i="7"/>
  <c r="F23" i="7" s="1"/>
  <c r="E166" i="7"/>
  <c r="F166" i="7" s="1"/>
  <c r="E125" i="7"/>
  <c r="F125" i="7" s="1"/>
  <c r="E109" i="7"/>
  <c r="F109" i="7" s="1"/>
  <c r="E83" i="7"/>
  <c r="F83" i="7" s="1"/>
  <c r="E51" i="7"/>
  <c r="F51" i="7" s="1"/>
  <c r="E19" i="7"/>
  <c r="F19" i="7" s="1"/>
  <c r="E15" i="7"/>
  <c r="F15" i="7" s="1"/>
  <c r="E173" i="7"/>
  <c r="F173" i="7" s="1"/>
  <c r="E169" i="7"/>
  <c r="F169" i="7" s="1"/>
  <c r="E165" i="7"/>
  <c r="F165" i="7" s="1"/>
  <c r="E161" i="7"/>
  <c r="F161" i="7" s="1"/>
  <c r="E155" i="7"/>
  <c r="F155" i="7" s="1"/>
  <c r="E151" i="7"/>
  <c r="F151" i="7" s="1"/>
  <c r="E147" i="7"/>
  <c r="F147" i="7" s="1"/>
  <c r="E143" i="7"/>
  <c r="F143" i="7" s="1"/>
  <c r="E137" i="7"/>
  <c r="F137" i="7" s="1"/>
  <c r="E124" i="7"/>
  <c r="F124" i="7" s="1"/>
  <c r="E120" i="7"/>
  <c r="F120" i="7" s="1"/>
  <c r="E116" i="7"/>
  <c r="F116" i="7" s="1"/>
  <c r="E112" i="7"/>
  <c r="F112" i="7" s="1"/>
  <c r="E108" i="7"/>
  <c r="F108" i="7" s="1"/>
  <c r="E97" i="7"/>
  <c r="F97" i="7" s="1"/>
  <c r="E93" i="7"/>
  <c r="F93" i="7" s="1"/>
  <c r="E90" i="7"/>
  <c r="F90" i="7" s="1"/>
  <c r="E86" i="7"/>
  <c r="F86" i="7" s="1"/>
  <c r="E78" i="7"/>
  <c r="F78" i="7" s="1"/>
  <c r="E74" i="7"/>
  <c r="F74" i="7" s="1"/>
  <c r="E70" i="7"/>
  <c r="F70" i="7" s="1"/>
  <c r="E62" i="7"/>
  <c r="F62" i="7" s="1"/>
  <c r="E58" i="7"/>
  <c r="F58" i="7" s="1"/>
  <c r="E50" i="7"/>
  <c r="F50" i="7" s="1"/>
  <c r="E46" i="7"/>
  <c r="F46" i="7" s="1"/>
  <c r="E42" i="7"/>
  <c r="F42" i="7" s="1"/>
  <c r="E38" i="7"/>
  <c r="F38" i="7" s="1"/>
  <c r="E34" i="7"/>
  <c r="F34" i="7" s="1"/>
  <c r="E30" i="7"/>
  <c r="F30" i="7" s="1"/>
  <c r="E22" i="7"/>
  <c r="F22" i="7" s="1"/>
  <c r="E18" i="7"/>
  <c r="F18" i="7" s="1"/>
  <c r="E14" i="7"/>
  <c r="F14" i="7" s="1"/>
  <c r="E10" i="7"/>
  <c r="F10" i="7" s="1"/>
  <c r="E172" i="7"/>
  <c r="F172" i="7" s="1"/>
  <c r="E164" i="7"/>
  <c r="F164" i="7" s="1"/>
  <c r="E160" i="7"/>
  <c r="F160" i="7" s="1"/>
  <c r="E154" i="7"/>
  <c r="F154" i="7" s="1"/>
  <c r="E150" i="7"/>
  <c r="F150" i="7" s="1"/>
  <c r="E146" i="7"/>
  <c r="F146" i="7" s="1"/>
  <c r="E142" i="7"/>
  <c r="F142" i="7" s="1"/>
  <c r="E136" i="7"/>
  <c r="F136" i="7" s="1"/>
  <c r="E127" i="7"/>
  <c r="F127" i="7" s="1"/>
  <c r="E123" i="7"/>
  <c r="F123" i="7" s="1"/>
  <c r="E119" i="7"/>
  <c r="F119" i="7" s="1"/>
  <c r="E115" i="7"/>
  <c r="F115" i="7" s="1"/>
  <c r="E111" i="7"/>
  <c r="F111" i="7" s="1"/>
  <c r="E107" i="7"/>
  <c r="F107" i="7" s="1"/>
  <c r="E96" i="7"/>
  <c r="F96" i="7" s="1"/>
  <c r="E89" i="7"/>
  <c r="F89" i="7" s="1"/>
  <c r="E85" i="7"/>
  <c r="F85" i="7" s="1"/>
  <c r="E81" i="7"/>
  <c r="F81" i="7" s="1"/>
  <c r="E77" i="7"/>
  <c r="F77" i="7" s="1"/>
  <c r="E69" i="7"/>
  <c r="F69" i="7" s="1"/>
  <c r="E65" i="7"/>
  <c r="F65" i="7" s="1"/>
  <c r="E57" i="7"/>
  <c r="F57" i="7" s="1"/>
  <c r="E53" i="7"/>
  <c r="F53" i="7" s="1"/>
  <c r="E45" i="7"/>
  <c r="F45" i="7" s="1"/>
  <c r="E41" i="7"/>
  <c r="F41" i="7" s="1"/>
  <c r="E37" i="7"/>
  <c r="F37" i="7" s="1"/>
  <c r="E33" i="7"/>
  <c r="F33" i="7" s="1"/>
  <c r="E29" i="7"/>
  <c r="F29" i="7" s="1"/>
  <c r="E25" i="7"/>
  <c r="F25" i="7" s="1"/>
  <c r="E17" i="7"/>
  <c r="F17" i="7" s="1"/>
  <c r="E13" i="7"/>
  <c r="F13" i="7" s="1"/>
  <c r="E9" i="7"/>
  <c r="F9" i="7" s="1"/>
  <c r="E171" i="7"/>
  <c r="F171" i="7" s="1"/>
  <c r="E167" i="7"/>
  <c r="F167" i="7" s="1"/>
  <c r="E163" i="7"/>
  <c r="F163" i="7" s="1"/>
  <c r="E159" i="7"/>
  <c r="F159" i="7" s="1"/>
  <c r="E153" i="7"/>
  <c r="F153" i="7" s="1"/>
  <c r="E149" i="7"/>
  <c r="F149" i="7" s="1"/>
  <c r="E145" i="7"/>
  <c r="F145" i="7" s="1"/>
  <c r="E141" i="7"/>
  <c r="F141" i="7" s="1"/>
  <c r="E126" i="7"/>
  <c r="F126" i="7" s="1"/>
  <c r="E122" i="7"/>
  <c r="F122" i="7" s="1"/>
  <c r="E118" i="7"/>
  <c r="F118" i="7" s="1"/>
  <c r="E110" i="7"/>
  <c r="F110" i="7" s="1"/>
  <c r="E95" i="7"/>
  <c r="F95" i="7" s="1"/>
  <c r="E88" i="7"/>
  <c r="F88" i="7" s="1"/>
  <c r="E84" i="7"/>
  <c r="F84" i="7" s="1"/>
  <c r="E80" i="7"/>
  <c r="F80" i="7" s="1"/>
  <c r="E76" i="7"/>
  <c r="F76" i="7" s="1"/>
  <c r="E68" i="7"/>
  <c r="F68" i="7" s="1"/>
  <c r="E64" i="7"/>
  <c r="F64" i="7" s="1"/>
  <c r="E56" i="7"/>
  <c r="F56" i="7" s="1"/>
  <c r="E52" i="7"/>
  <c r="F52" i="7" s="1"/>
  <c r="E32" i="7"/>
  <c r="F32" i="7" s="1"/>
  <c r="E28" i="7"/>
  <c r="F28" i="7" s="1"/>
  <c r="E24" i="7"/>
  <c r="F24" i="7" s="1"/>
  <c r="E20" i="7"/>
  <c r="F20" i="7" s="1"/>
  <c r="E12" i="7"/>
  <c r="F12" i="7" s="1"/>
  <c r="E8" i="7"/>
  <c r="F8" i="7" s="1"/>
  <c r="E7" i="7"/>
  <c r="F7" i="7" s="1"/>
</calcChain>
</file>

<file path=xl/sharedStrings.xml><?xml version="1.0" encoding="utf-8"?>
<sst xmlns="http://schemas.openxmlformats.org/spreadsheetml/2006/main" count="1612" uniqueCount="1197">
  <si>
    <t>PMFY-P20VBM-E</t>
  </si>
  <si>
    <t>PMFY-P25VBM-E</t>
  </si>
  <si>
    <t>PMFY-P32VBM-E</t>
  </si>
  <si>
    <t>PMFY-P40VBM-E</t>
  </si>
  <si>
    <t>CMP-40VLW-C</t>
  </si>
  <si>
    <t>CMP-63VLW-C</t>
  </si>
  <si>
    <t>CMP-100VLW-C</t>
  </si>
  <si>
    <t>CMP-125VLW-C</t>
  </si>
  <si>
    <t>PLFY-P20VEM-E</t>
  </si>
  <si>
    <t>PLFY-P25VEM-E</t>
  </si>
  <si>
    <t>PLFY-P32VEM-E</t>
  </si>
  <si>
    <t>PLFY-P40VEM-E</t>
  </si>
  <si>
    <t>PLFY-P50VEM-E</t>
  </si>
  <si>
    <t>PLFY-P63VEM-E</t>
  </si>
  <si>
    <t>PLFY-P80VEM-E</t>
  </si>
  <si>
    <t>PLFY-P100VEM-E</t>
  </si>
  <si>
    <t>PLFY-P125VEM-E</t>
  </si>
  <si>
    <t>PLFY-P15VFM-E</t>
  </si>
  <si>
    <t>PLFY-P20VFM-E</t>
  </si>
  <si>
    <t>PLFY-P25VFM-E</t>
  </si>
  <si>
    <t>PLFY-P32VFM-E</t>
  </si>
  <si>
    <t>PLFY-P40VFM-E</t>
  </si>
  <si>
    <t>PLFY-P50VFM-E</t>
  </si>
  <si>
    <t>PFFY-P20VKM-E</t>
  </si>
  <si>
    <t>PFFY-P25VKM-E</t>
  </si>
  <si>
    <t>PFFY-P32VKM-E</t>
  </si>
  <si>
    <t>PFFY-P40VKM-E</t>
  </si>
  <si>
    <t>PFFY-P20VLEM-E</t>
  </si>
  <si>
    <t>PFFY-P25VLEM-E</t>
  </si>
  <si>
    <t>PFFY-P32VLEM-E</t>
  </si>
  <si>
    <t>PFFY-P40VLEM-E</t>
  </si>
  <si>
    <t>PFFY-P50VLEM-E</t>
  </si>
  <si>
    <t>PFFY-P63VLEM-E</t>
  </si>
  <si>
    <t>PFFY-P50VLRM-E</t>
  </si>
  <si>
    <t>PFFY-P20VLRMM-E</t>
  </si>
  <si>
    <t>PCFY-P40VKM-E</t>
  </si>
  <si>
    <t>PCFY-P63VKM-E</t>
  </si>
  <si>
    <t>PCFY-P100VKM-E</t>
  </si>
  <si>
    <t>PCFY-P125VKM-E</t>
  </si>
  <si>
    <t>PKFY-P63VKM-E</t>
  </si>
  <si>
    <t>PKFY-P100VKM-E</t>
  </si>
  <si>
    <t>PEFY-P200VMHS-E</t>
  </si>
  <si>
    <t>PEFY-P250VMHS-E</t>
  </si>
  <si>
    <t>PWFY-P100VM-E-BU</t>
  </si>
  <si>
    <t>PUMY-P112VKM</t>
  </si>
  <si>
    <t>PUMY-P112YKM</t>
  </si>
  <si>
    <t>PUMY-P125VKM</t>
  </si>
  <si>
    <t>PUMY-P125YKM</t>
  </si>
  <si>
    <t>PUMY-P140VKM</t>
  </si>
  <si>
    <t>PUMY-P140YKM</t>
  </si>
  <si>
    <t>PUMY-P200YKM</t>
  </si>
  <si>
    <t>PUMY-SP112VKM</t>
  </si>
  <si>
    <t>PUMY-SP112YKM</t>
  </si>
  <si>
    <t>PUMY-SP125VKM</t>
  </si>
  <si>
    <t>PUMY-SP125YKM</t>
  </si>
  <si>
    <t>PUMY-SP140VKM</t>
  </si>
  <si>
    <t>PUMY-SP140YKM</t>
  </si>
  <si>
    <t>PQHY-P200YLM-A</t>
  </si>
  <si>
    <t>PQHY-P250YLM-A</t>
  </si>
  <si>
    <t>PQHY-P300YLM-A</t>
  </si>
  <si>
    <t>PQHY-P350YLM-A</t>
  </si>
  <si>
    <t>PQHY-P400YLM-A</t>
  </si>
  <si>
    <t>PQHY-P450YLM-A</t>
  </si>
  <si>
    <t>PQHY-P500YLM-A</t>
  </si>
  <si>
    <t>PQHY-P550YLM-A</t>
  </si>
  <si>
    <t>PQHY-P600YLM-A</t>
  </si>
  <si>
    <t>PQRY-P200YLM-A</t>
  </si>
  <si>
    <t>PQRY-P250YLM-A</t>
  </si>
  <si>
    <t>PQRY-P300YLM-A</t>
  </si>
  <si>
    <t>PQRY-P350YLM-A</t>
  </si>
  <si>
    <t>PQRY-P400YLM-A</t>
  </si>
  <si>
    <t>PQRY-P450YLM-A</t>
  </si>
  <si>
    <t>PQRY-P500YLM-A</t>
  </si>
  <si>
    <t>PQRY-P550YLM-A</t>
  </si>
  <si>
    <t>PQRY-P600YLM-A</t>
  </si>
  <si>
    <t>AT-50B-J</t>
  </si>
  <si>
    <t>BAC-HD150-E</t>
  </si>
  <si>
    <t>CMS-MNG-E</t>
  </si>
  <si>
    <t>CMY-Q100VBK</t>
  </si>
  <si>
    <t>CMY-R100VBK2</t>
  </si>
  <si>
    <t>CMY-R160-J1</t>
  </si>
  <si>
    <t>CMY-R200VBK</t>
  </si>
  <si>
    <t>CMY-R100VBK4</t>
  </si>
  <si>
    <t>CMY-R200VBK4</t>
  </si>
  <si>
    <t>CMY-R202S-G</t>
  </si>
  <si>
    <t>CMY-R302S-G</t>
  </si>
  <si>
    <t>CMY-R303S-G</t>
  </si>
  <si>
    <t>CMY-R306S-G</t>
  </si>
  <si>
    <t>CMY-R101S-G</t>
  </si>
  <si>
    <t>CMY-R201S-G</t>
  </si>
  <si>
    <t>CMY-R102S-G</t>
  </si>
  <si>
    <t>CMY-R304S-G</t>
  </si>
  <si>
    <t>CMY-R305S-G</t>
  </si>
  <si>
    <t>CMY-Y100VBK3</t>
  </si>
  <si>
    <t>CMY-Y1010-G</t>
  </si>
  <si>
    <t>CMY-Y102LS-G2</t>
  </si>
  <si>
    <t>CMY-Y102SS-G2</t>
  </si>
  <si>
    <t>CMY-Y104-G</t>
  </si>
  <si>
    <t>CMY-Y108-G</t>
  </si>
  <si>
    <t>CMY-Y200VBK2</t>
  </si>
  <si>
    <t>CMY-Y202S-G2</t>
  </si>
  <si>
    <t>CMY-Y300VBK3</t>
  </si>
  <si>
    <t>CMY-Y302S-G2</t>
  </si>
  <si>
    <t>CMY-Y62-G-E</t>
  </si>
  <si>
    <t>CMY-Y64-G-E</t>
  </si>
  <si>
    <t>CMY-Y68-G-E</t>
  </si>
  <si>
    <t>EW-50E</t>
  </si>
  <si>
    <t>LMAP04-E</t>
  </si>
  <si>
    <t>MAC-1702RA-E</t>
  </si>
  <si>
    <t>MAC-1710RA-E</t>
  </si>
  <si>
    <t>MAC-171FT-E</t>
  </si>
  <si>
    <t>MAC-2320FT</t>
  </si>
  <si>
    <t>MAC-2330FT-E</t>
  </si>
  <si>
    <t>MAC-2360FT-E</t>
  </si>
  <si>
    <t>MAC-2370FT-E</t>
  </si>
  <si>
    <t>MAC-2380FT-E</t>
  </si>
  <si>
    <t>MAC-3000FT-E</t>
  </si>
  <si>
    <t>MAC-856SG</t>
  </si>
  <si>
    <t>MAC-886SG-E</t>
  </si>
  <si>
    <t>MAC-A454JP-E</t>
  </si>
  <si>
    <t>MAC-A455JP-E</t>
  </si>
  <si>
    <t>MAC-A456JP-E</t>
  </si>
  <si>
    <t>MSDD-50AR-E</t>
  </si>
  <si>
    <t>MSDD-50BR-E</t>
  </si>
  <si>
    <t>MSDD-50TR-E</t>
  </si>
  <si>
    <t>MSDD-50WR-E</t>
  </si>
  <si>
    <t>MSDF-1111R-E</t>
  </si>
  <si>
    <t>MSDT-111R-E</t>
  </si>
  <si>
    <t>P-100F5-E</t>
  </si>
  <si>
    <t>P-100HF5-E</t>
  </si>
  <si>
    <t>P-100P-E</t>
  </si>
  <si>
    <t>P-100PJ-E</t>
  </si>
  <si>
    <t>PAC-493PI</t>
  </si>
  <si>
    <t>PAC-AH125M-J</t>
  </si>
  <si>
    <t>PAC-AH140M-J</t>
  </si>
  <si>
    <t>PAC-AH250M-J</t>
  </si>
  <si>
    <t>PAC-AH500M-J</t>
  </si>
  <si>
    <t>PAC-AK32BC</t>
  </si>
  <si>
    <t>PAC-AK350CVR-E</t>
  </si>
  <si>
    <t>PAC-AK53BC</t>
  </si>
  <si>
    <t>PAC-BH02KTY-E</t>
  </si>
  <si>
    <t>PAC-BH03EHT-E</t>
  </si>
  <si>
    <t>PAC-BH04EHT-E</t>
  </si>
  <si>
    <t>PAC-BH05EHT-E</t>
  </si>
  <si>
    <t>PAC-BH06EHT-E</t>
  </si>
  <si>
    <t>PAC-FG01S-E</t>
  </si>
  <si>
    <t>PAC-FG02S-E</t>
  </si>
  <si>
    <t>PAC-FG01B-E</t>
  </si>
  <si>
    <t>PAC-FG02B-E</t>
  </si>
  <si>
    <t>PAC-FG03B-E</t>
  </si>
  <si>
    <t>PAC-IF012B-E</t>
  </si>
  <si>
    <t>PAC-IF032B-E</t>
  </si>
  <si>
    <t>PAC-INS01-E</t>
  </si>
  <si>
    <t>PAC-KBU91MH-E</t>
  </si>
  <si>
    <t>PAC-KE04DM-F</t>
  </si>
  <si>
    <t>PAC-KE05DM-F</t>
  </si>
  <si>
    <t>PAC-KE07DM-E</t>
  </si>
  <si>
    <t>PAC-KE140TB-F</t>
  </si>
  <si>
    <t>PAC-KE250TB-F</t>
  </si>
  <si>
    <t>PAC-KE63TB-F</t>
  </si>
  <si>
    <t>PAC-KE70HS-E</t>
  </si>
  <si>
    <t>PAC-KE80TB-F</t>
  </si>
  <si>
    <t>PAC-KE85LAF</t>
  </si>
  <si>
    <t>PAC-KE86LAF</t>
  </si>
  <si>
    <t>PAC-KE88LAF</t>
  </si>
  <si>
    <t>PAC-KE89LAF</t>
  </si>
  <si>
    <t>PAC-KE91TB-E</t>
  </si>
  <si>
    <t>PAC-KE92TB-E</t>
  </si>
  <si>
    <t>PAC-KE93TB-E</t>
  </si>
  <si>
    <t>PAC-KE94TB-E</t>
  </si>
  <si>
    <t>PAC-KE95TB-E</t>
  </si>
  <si>
    <t>PAC-LV11M-J</t>
  </si>
  <si>
    <t>PAC-PH02EHY-E</t>
  </si>
  <si>
    <t>PAC-SA88HA-EP</t>
  </si>
  <si>
    <t>PAC-SC36NA-E</t>
  </si>
  <si>
    <t>PAC-SJ20BH-E</t>
  </si>
  <si>
    <t>PAC-SE10TC-J</t>
  </si>
  <si>
    <t>PAC-SC51KUA-J</t>
  </si>
  <si>
    <t>PAC-SE1ME-E</t>
  </si>
  <si>
    <t>PAC-SE41TS-E</t>
  </si>
  <si>
    <t>PAC-SE55RA-E</t>
  </si>
  <si>
    <t>PAC-SE60RA-E</t>
  </si>
  <si>
    <t>PAC-SF28OF-E</t>
  </si>
  <si>
    <t>PAC-SF40RM-E</t>
  </si>
  <si>
    <t>PAC-SF81KC-E</t>
  </si>
  <si>
    <t>PAC-SG38KF-E</t>
  </si>
  <si>
    <t>PAC-SG59SG-E</t>
  </si>
  <si>
    <t>PAC-SG61DS-E</t>
  </si>
  <si>
    <t>PAC-SG63DP-E</t>
  </si>
  <si>
    <t>PAC-SG64DP-E</t>
  </si>
  <si>
    <t>PAC-SG72RJ-E</t>
  </si>
  <si>
    <t>PAC-SG73RJ-E</t>
  </si>
  <si>
    <t>PAC-SG75RJ-E</t>
  </si>
  <si>
    <t>PAC-SG76RJ-E</t>
  </si>
  <si>
    <t>PAC-SG81DR-E</t>
  </si>
  <si>
    <t>PAC-SG82DR-E</t>
  </si>
  <si>
    <t>PAC-SG85DR-E</t>
  </si>
  <si>
    <t>PAC-SG94HR-E</t>
  </si>
  <si>
    <t>PAC-SG95LE-E</t>
  </si>
  <si>
    <t>PAC-SG96HR-E</t>
  </si>
  <si>
    <t>PAC-SG97HR-E</t>
  </si>
  <si>
    <t>PAC-SH29TC-E</t>
  </si>
  <si>
    <t>PAC-SH48AS-E</t>
  </si>
  <si>
    <t>PAC-SH51SP-E</t>
  </si>
  <si>
    <t>PAC-SH52HR-E</t>
  </si>
  <si>
    <t>PAC-SH53TM-E</t>
  </si>
  <si>
    <t>PAC-SH59KF-E</t>
  </si>
  <si>
    <t>PAC-SH63AG-E</t>
  </si>
  <si>
    <t>PAC-SH65OF-E</t>
  </si>
  <si>
    <t>PAC-SH71DS-E</t>
  </si>
  <si>
    <t>PAC-SH83DM-E</t>
  </si>
  <si>
    <t>PAC-SH84DM-E</t>
  </si>
  <si>
    <t>PAC-SH85DM-E</t>
  </si>
  <si>
    <t>PAC-SH88KF-E</t>
  </si>
  <si>
    <t>PAC-SH89KF-E</t>
  </si>
  <si>
    <t>PAC-SH90KF-E</t>
  </si>
  <si>
    <t>PAC-SH94DM-E</t>
  </si>
  <si>
    <t>PAC-SH95AG-E</t>
  </si>
  <si>
    <t>PAC-SH96SG-E</t>
  </si>
  <si>
    <t>PAC-SH97DP-E</t>
  </si>
  <si>
    <t>PAC-SJ71FM-E</t>
  </si>
  <si>
    <t>PAC-SIF013B-E</t>
  </si>
  <si>
    <t>PAC-SJ06AG-E</t>
  </si>
  <si>
    <t>PAC-SJ07SG-E</t>
  </si>
  <si>
    <t>PAC-SJ08DS-E</t>
  </si>
  <si>
    <t>PAC-SK52ST</t>
  </si>
  <si>
    <t>PAC-SV01PW-E</t>
  </si>
  <si>
    <t>PAC-TH011-E</t>
  </si>
  <si>
    <t>PAC-TH011HT-E</t>
  </si>
  <si>
    <t>PAC-TH011TK-E</t>
  </si>
  <si>
    <t>PAC-YG60MCA-J</t>
  </si>
  <si>
    <t>PAC-YG63MCA-J</t>
  </si>
  <si>
    <t>PAC-YG66DCA-J</t>
  </si>
  <si>
    <t>PAC-YG72CWL-J</t>
  </si>
  <si>
    <t>PAC-YG82TB-J</t>
  </si>
  <si>
    <t>PAC-YG84UTB-J</t>
  </si>
  <si>
    <t>PAC-YG86TK-J</t>
  </si>
  <si>
    <t>PAC-YT40ANRA-K</t>
  </si>
  <si>
    <t>PAR-FL32MA-E</t>
  </si>
  <si>
    <t>PAR-SA9CA-E</t>
  </si>
  <si>
    <t>PAR-SA9FA-E</t>
  </si>
  <si>
    <t>PAR-SE9FA-E</t>
  </si>
  <si>
    <t>PAR-SL94B-E</t>
  </si>
  <si>
    <t>PAR-SL97A-E</t>
  </si>
  <si>
    <t>PAR-SL100A-E</t>
  </si>
  <si>
    <t>PAR-W21MAA-J</t>
  </si>
  <si>
    <t>PLP-6BA</t>
  </si>
  <si>
    <t>PLP-6EAER1</t>
  </si>
  <si>
    <t>PLP-6EALR1</t>
  </si>
  <si>
    <t>PLP-6EAJ</t>
  </si>
  <si>
    <t>PZ-100RF8-E</t>
  </si>
  <si>
    <t>PZ-100RFM-E</t>
  </si>
  <si>
    <t>PZ-15RFM-E</t>
  </si>
  <si>
    <t>PZ-25RF8-E</t>
  </si>
  <si>
    <t>PZ-25RFM-E</t>
  </si>
  <si>
    <t>PZ-35RF8-E</t>
  </si>
  <si>
    <t>PZ-35RFM-E</t>
  </si>
  <si>
    <t>PZ-43SMF-E</t>
  </si>
  <si>
    <t>PZ-50RF8-E</t>
  </si>
  <si>
    <t>PZ-50RFM-E</t>
  </si>
  <si>
    <t>PZ-60DR-E</t>
  </si>
  <si>
    <t>PZ-61DR-E</t>
  </si>
  <si>
    <t>PZ-65RF8-E</t>
  </si>
  <si>
    <t>PZ-65RFM-E</t>
  </si>
  <si>
    <t>PZ-80RF8-E</t>
  </si>
  <si>
    <t>PZ-80RFM-E</t>
  </si>
  <si>
    <t>PZ-F8RTFM-E</t>
  </si>
  <si>
    <t>PZ-M6RTFM-E</t>
  </si>
  <si>
    <t>SLP-2FAL</t>
  </si>
  <si>
    <t>MLP-444W</t>
  </si>
  <si>
    <t>RDK-9.6</t>
  </si>
  <si>
    <t>BURR-1M</t>
  </si>
  <si>
    <t>BIS-1M</t>
  </si>
  <si>
    <t>AE-200E</t>
  </si>
  <si>
    <t>AE-50E</t>
  </si>
  <si>
    <t>PUHY-HP200YHM-A</t>
  </si>
  <si>
    <t>PUHY-HP250YHM-A</t>
  </si>
  <si>
    <t>PAC-KH11OF</t>
  </si>
  <si>
    <t>PAC-SJ37SP-E</t>
  </si>
  <si>
    <t>CSWG</t>
  </si>
  <si>
    <t>MAC-2390FT-E</t>
  </si>
  <si>
    <t>CFWG-S</t>
  </si>
  <si>
    <t>CTWG-L</t>
  </si>
  <si>
    <t>CTWG-S</t>
  </si>
  <si>
    <t>PAR-CT01MAR-SB</t>
  </si>
  <si>
    <t>PAR-CT01MAR-PB</t>
  </si>
  <si>
    <t>CMP</t>
  </si>
  <si>
    <t>Под заказ, срок поставки 6 месяцев, отгрузка по приходу</t>
  </si>
  <si>
    <t>PLP-6EAL</t>
  </si>
  <si>
    <t xml:space="preserve">SLP -2FAL </t>
  </si>
  <si>
    <t>PWFY-EP100VM-E2-AU</t>
  </si>
  <si>
    <t>Под заказ</t>
  </si>
  <si>
    <t xml:space="preserve"> </t>
  </si>
  <si>
    <t>PEFY-P20VMR-E-R</t>
  </si>
  <si>
    <t>PEFY-P20VMR-E-L</t>
  </si>
  <si>
    <t>PEFY-P25VMR-E-R</t>
  </si>
  <si>
    <t>PEFY-P25VMR-E-L</t>
  </si>
  <si>
    <t>PEFY-P32VMR-E-R</t>
  </si>
  <si>
    <t>PEFY-P32VMR-E-L</t>
  </si>
  <si>
    <t xml:space="preserve">Под заказ, срок поставки 6 месяцев, отгрузка по приходу. </t>
  </si>
  <si>
    <t>CMY-R203S-G</t>
  </si>
  <si>
    <t>CMY-R204S-G</t>
  </si>
  <si>
    <t>CMY-R205S-G</t>
  </si>
  <si>
    <t>CMY-R301S-G</t>
  </si>
  <si>
    <t>Высокоэффективный воздушный фильтр</t>
  </si>
  <si>
    <t>Ответная часть к разъему CN32</t>
  </si>
  <si>
    <t>Фланец для подключения приточного воздуховода</t>
  </si>
  <si>
    <t>Маслоулавливающие фильтры (12 штук)</t>
  </si>
  <si>
    <t>Диагностическая плата</t>
  </si>
  <si>
    <t>MAC-643BH-E</t>
  </si>
  <si>
    <t>MAC-644BH-E</t>
  </si>
  <si>
    <t>MAC-334IF-E</t>
  </si>
  <si>
    <t>PAR-40MAA</t>
  </si>
  <si>
    <t>Беспроводной пульт управления</t>
  </si>
  <si>
    <t>PMP-40BMW</t>
  </si>
  <si>
    <t>PAC-IF013B-E</t>
  </si>
  <si>
    <t>PAC-YT52CRA-K</t>
  </si>
  <si>
    <t>PAR-U02MEDA-K</t>
  </si>
  <si>
    <t>CMY-RP100VBK</t>
  </si>
  <si>
    <t>PAC-SF1ME-E</t>
  </si>
  <si>
    <t>Клеммная колодка линии электропитания</t>
  </si>
  <si>
    <t>Счетчик импульсов</t>
  </si>
  <si>
    <t>Установочная коробка для настенного монтажа</t>
  </si>
  <si>
    <t>Доп. скидка:</t>
  </si>
  <si>
    <t>PKFY-P15VLM-E</t>
  </si>
  <si>
    <t>PKFY-P20VLM-E</t>
  </si>
  <si>
    <t>PKFY-P25VLM-E</t>
  </si>
  <si>
    <t>PKFY-P32VLM-E</t>
  </si>
  <si>
    <t>PKFY-P40VLM-E</t>
  </si>
  <si>
    <t>PKFY-P50VLM-E</t>
  </si>
  <si>
    <t>MS-GF20VA</t>
  </si>
  <si>
    <t>MS-GF25VA</t>
  </si>
  <si>
    <t>MS-GF35VA</t>
  </si>
  <si>
    <t>MS-GF50VA</t>
  </si>
  <si>
    <t>MS-GF60VA</t>
  </si>
  <si>
    <t>MS-GF80VA</t>
  </si>
  <si>
    <t>MU-GF20VA</t>
  </si>
  <si>
    <t>MU-GF25VA</t>
  </si>
  <si>
    <t>MU-GF35VA</t>
  </si>
  <si>
    <t>MU-GF50VA</t>
  </si>
  <si>
    <t>MU-GF60VA</t>
  </si>
  <si>
    <t>MU-GF80VA</t>
  </si>
  <si>
    <t>MSZ-FH25VE</t>
  </si>
  <si>
    <t>MSZ-FH35VE</t>
  </si>
  <si>
    <t>MSZ-FH50VE</t>
  </si>
  <si>
    <t>MUZ-FH25VE</t>
  </si>
  <si>
    <t>MUZ-FH35VE</t>
  </si>
  <si>
    <t>MUZ-FH50VE</t>
  </si>
  <si>
    <t>MUZ-FH25VEHZ</t>
  </si>
  <si>
    <t>MUZ-FH35VEHZ</t>
  </si>
  <si>
    <t>MUZ-FH50VEHZ</t>
  </si>
  <si>
    <t>PEA-RP200GAQ</t>
  </si>
  <si>
    <t>PEA-RP250GAQ</t>
  </si>
  <si>
    <t>PEA-RP400GAQ</t>
  </si>
  <si>
    <t>PEA-RP500GAQ</t>
  </si>
  <si>
    <t>PU-P71VHA</t>
  </si>
  <si>
    <t>PU-P71YHA</t>
  </si>
  <si>
    <t>PU-P100VHA</t>
  </si>
  <si>
    <t>PU-P100YHA</t>
  </si>
  <si>
    <t>PU-P125YHA</t>
  </si>
  <si>
    <t>PU-P140YHA</t>
  </si>
  <si>
    <t>PUHZ-P100VKA</t>
  </si>
  <si>
    <t>PUHZ-P100YKA</t>
  </si>
  <si>
    <t>PUHZ-P125VKA</t>
  </si>
  <si>
    <t>PUHZ-P125YKA</t>
  </si>
  <si>
    <t>PUHZ-P140VKA</t>
  </si>
  <si>
    <t>PUHZ-P140YKA</t>
  </si>
  <si>
    <t>PUHZ-P200YKA</t>
  </si>
  <si>
    <t>PUHZ-P250YKA</t>
  </si>
  <si>
    <t>PUHZ-ZRP35VKA</t>
  </si>
  <si>
    <t>PUHZ-ZRP50VKA</t>
  </si>
  <si>
    <t>PUHZ-ZRP60VHA</t>
  </si>
  <si>
    <t>PUHZ-ZRP71VHA</t>
  </si>
  <si>
    <t>PUHZ-ZRP100VKA</t>
  </si>
  <si>
    <t>PUHZ-ZRP100YKA</t>
  </si>
  <si>
    <t>PUHZ-ZRP125VKA</t>
  </si>
  <si>
    <t>PUHZ-ZRP125YKA</t>
  </si>
  <si>
    <t>PUHZ-ZRP140VKA</t>
  </si>
  <si>
    <t>PUHZ-ZRP140YKA</t>
  </si>
  <si>
    <t>PUHZ-ZRP200YKA</t>
  </si>
  <si>
    <t>PUHZ-ZRP250YKA</t>
  </si>
  <si>
    <t>PUHZ-SHW140YHA</t>
  </si>
  <si>
    <t>PUHZ-SHW230YKA</t>
  </si>
  <si>
    <t>PUHZ-SW100YAA</t>
  </si>
  <si>
    <t>PUHZ-SW120VHA</t>
  </si>
  <si>
    <t>PUHZ-SW120YHA</t>
  </si>
  <si>
    <t>PUHZ-SW160YKA</t>
  </si>
  <si>
    <t>PUHZ-SW200YKA</t>
  </si>
  <si>
    <t>EHSC-VM2C</t>
  </si>
  <si>
    <t>EHSC-VM6C</t>
  </si>
  <si>
    <t>EHSC-YM9C</t>
  </si>
  <si>
    <t>EHSC-VM2EC</t>
  </si>
  <si>
    <t>EHSC-VM6EC</t>
  </si>
  <si>
    <t>EHSC-YM9EC</t>
  </si>
  <si>
    <t>EHSC-MEC</t>
  </si>
  <si>
    <t>ERSC-VM2C</t>
  </si>
  <si>
    <t>ERSC-MEC</t>
  </si>
  <si>
    <t>EHSE-YM9EC</t>
  </si>
  <si>
    <t>EHSE-MEC</t>
  </si>
  <si>
    <t>ERSE-YM9EC</t>
  </si>
  <si>
    <t>ERSE-MEC</t>
  </si>
  <si>
    <t>LGH-200RVXT</t>
  </si>
  <si>
    <t>GUG-01SL-E</t>
  </si>
  <si>
    <t>GUG-02SL-E</t>
  </si>
  <si>
    <t>GUG-03SL-E</t>
  </si>
  <si>
    <t>VL-100EU5-E</t>
  </si>
  <si>
    <t>VL-50S2-E</t>
  </si>
  <si>
    <t>VL-50ES2-E</t>
  </si>
  <si>
    <t>VL-50SR2-E</t>
  </si>
  <si>
    <t>PUCY-P200YKA</t>
  </si>
  <si>
    <t>PUCY-P250YKA</t>
  </si>
  <si>
    <t>PUCY-P300YKA</t>
  </si>
  <si>
    <t>PUCY-P350YKA</t>
  </si>
  <si>
    <t>PUCY-P400YKA</t>
  </si>
  <si>
    <t>PUCY-P450YKA</t>
  </si>
  <si>
    <t>PUCY-P500YKA</t>
  </si>
  <si>
    <t>PURY-RP200YJM-B</t>
  </si>
  <si>
    <t>PURY-RP250YJM-B</t>
  </si>
  <si>
    <t>PUHZ-SW100VAA</t>
  </si>
  <si>
    <t>PAC-MK34BC</t>
  </si>
  <si>
    <t>PAC-MK54BC</t>
  </si>
  <si>
    <t>PKFY-P10VLM-E</t>
  </si>
  <si>
    <t>CMB-P1016V-KA1</t>
  </si>
  <si>
    <t>LN</t>
  </si>
  <si>
    <t>FH</t>
  </si>
  <si>
    <t>AP</t>
  </si>
  <si>
    <t>MSZ-AP25VGK</t>
  </si>
  <si>
    <t>MSZ-AP35VGK</t>
  </si>
  <si>
    <t>MSZ-AP42VGK</t>
  </si>
  <si>
    <t>MSZ-AP50VGK</t>
  </si>
  <si>
    <t>MSZ-AP60VGK</t>
  </si>
  <si>
    <t>MSZ-AP71VGK</t>
  </si>
  <si>
    <t>MUZ-AP20VG</t>
  </si>
  <si>
    <t>MUZ-AP25VG</t>
  </si>
  <si>
    <t>MUZ-AP35VG</t>
  </si>
  <si>
    <t>MUZ-AP42VG</t>
  </si>
  <si>
    <t>MUZ-AP50VG</t>
  </si>
  <si>
    <t>MUZ-AP60VG</t>
  </si>
  <si>
    <t>MUZ-AP71VG</t>
  </si>
  <si>
    <t>HR</t>
  </si>
  <si>
    <t>MSZ-HR25VF</t>
  </si>
  <si>
    <t>MSZ-HR35VF</t>
  </si>
  <si>
    <t>MSZ-HR42VF</t>
  </si>
  <si>
    <t>MSZ-HR50VF</t>
  </si>
  <si>
    <t>MSZ-HR60VF</t>
  </si>
  <si>
    <t>MSZ-HR71VF</t>
  </si>
  <si>
    <t>MUZ-HR25VF</t>
  </si>
  <si>
    <t>MUZ-HR35VF</t>
  </si>
  <si>
    <t>MUZ-HR42VF</t>
  </si>
  <si>
    <t>MUZ-HR50VF</t>
  </si>
  <si>
    <t>MUZ-HR60VF</t>
  </si>
  <si>
    <t>MUZ-HR71VF</t>
  </si>
  <si>
    <t>GF</t>
  </si>
  <si>
    <t>KJ</t>
  </si>
  <si>
    <t>MLZ</t>
  </si>
  <si>
    <t>MXZ</t>
  </si>
  <si>
    <t>MLZ-KP25VF</t>
  </si>
  <si>
    <t>MLZ-KP35VF</t>
  </si>
  <si>
    <t>MLZ-KP50VF</t>
  </si>
  <si>
    <t>SEZ-M25DA</t>
  </si>
  <si>
    <t>SEZ-M35DA</t>
  </si>
  <si>
    <t>SEZ-M50DA</t>
  </si>
  <si>
    <t>SEZ-M60DA</t>
  </si>
  <si>
    <t>SEZ-M71DA</t>
  </si>
  <si>
    <t>SLZ-M25FA</t>
  </si>
  <si>
    <t>SLZ-M35FA</t>
  </si>
  <si>
    <t>SLZ-M50FA</t>
  </si>
  <si>
    <t>SLZ-M60FA</t>
  </si>
  <si>
    <t>PEFY-P20VMA-E</t>
  </si>
  <si>
    <t>PEFY-P25VMA-E</t>
  </si>
  <si>
    <t>PEFY-P32VMA-E</t>
  </si>
  <si>
    <t>PEFY-P40VMA-E</t>
  </si>
  <si>
    <t>PEFY-P50VMA-E</t>
  </si>
  <si>
    <t>PEFY-P63VMA-E</t>
  </si>
  <si>
    <t>PEFY-P71VMA-E</t>
  </si>
  <si>
    <t>PEFY-P80VMA-E</t>
  </si>
  <si>
    <t>PEFY-P100VMA-E</t>
  </si>
  <si>
    <t>PEFY-P125VMA-E</t>
  </si>
  <si>
    <t>PEFY-P140VMA-E</t>
  </si>
  <si>
    <t>PEFY-P40VMHS-E</t>
  </si>
  <si>
    <t>PEFY-P50VMHS-E</t>
  </si>
  <si>
    <t>PEFY-P63VMHS-E</t>
  </si>
  <si>
    <t>PEFY-P71VMHS-E</t>
  </si>
  <si>
    <t>PEFY-P80VMHS-E</t>
  </si>
  <si>
    <t>PEFY-P100VMHS-E</t>
  </si>
  <si>
    <t>PEFY-P125VMHS-E</t>
  </si>
  <si>
    <t>PEFY-P140VMHS-E</t>
  </si>
  <si>
    <t>PEFY-P125VMHS-E-F</t>
  </si>
  <si>
    <t>PEFY-P200VMHS-E-F</t>
  </si>
  <si>
    <t>PEFY-P250VMHS-E-F</t>
  </si>
  <si>
    <t>CMB-WM1016V-AA</t>
  </si>
  <si>
    <t>CMB-WM108V-AB</t>
  </si>
  <si>
    <t>CMB-WM1016V-AB</t>
  </si>
  <si>
    <t>PFFY-WP20VLRMM-E</t>
  </si>
  <si>
    <t>PFFY-WP25VLRMM-E</t>
  </si>
  <si>
    <t>PFFY-WP32VLRMM-E</t>
  </si>
  <si>
    <t>PFFY-WP40VLRMM-E</t>
  </si>
  <si>
    <t>PFFY-WP50VLRMM-E</t>
  </si>
  <si>
    <t>PEFY-WP20VMA-E</t>
  </si>
  <si>
    <t>PEFY-WP25VMA-E</t>
  </si>
  <si>
    <t>PEFY-WP32VMA-E</t>
  </si>
  <si>
    <t>PEFY-WP40VMA-E</t>
  </si>
  <si>
    <t>PEFY-WP50VMA-E</t>
  </si>
  <si>
    <t>PEFY-WP63VMA-E</t>
  </si>
  <si>
    <t>PEFY-WP71VMA-E</t>
  </si>
  <si>
    <t>PEFY-WP80VMA-E</t>
  </si>
  <si>
    <t>PEFY-WP100VMA-E</t>
  </si>
  <si>
    <t>PEFY-WP125VMA-E</t>
  </si>
  <si>
    <t>PLFY-WP10VFM-E.TH</t>
  </si>
  <si>
    <t>PLFY-WP15VFM-E.TH</t>
  </si>
  <si>
    <t>PLFY-WP20VFM-E.TH</t>
  </si>
  <si>
    <t>PLFY-WP25VFM-E.TH</t>
  </si>
  <si>
    <t>PLFY-WP32VFM-E.TH</t>
  </si>
  <si>
    <t>PLFY-WP32VBM-E</t>
  </si>
  <si>
    <t>PLFY-WP40VBM-E</t>
  </si>
  <si>
    <t>PLFY-WP50VBM-E</t>
  </si>
  <si>
    <t>INKNXMIT001I000</t>
  </si>
  <si>
    <t>INKNXMIT001I100</t>
  </si>
  <si>
    <t>INKNXMIT015C000</t>
  </si>
  <si>
    <t>INKNXMIT100C000</t>
  </si>
  <si>
    <t>INBACMIT001I100</t>
  </si>
  <si>
    <t>INBACMIT001I000</t>
  </si>
  <si>
    <t>INMBSMIT001I000</t>
  </si>
  <si>
    <t>INMBSMIT050C000</t>
  </si>
  <si>
    <t>INMBSMIT100C000</t>
  </si>
  <si>
    <t>EF VGK</t>
  </si>
  <si>
    <t>MSZ-EF22VGKW</t>
  </si>
  <si>
    <t>NEW</t>
  </si>
  <si>
    <t>MSZ-EF25VGKW</t>
  </si>
  <si>
    <t>MSZ-EF35VGKW</t>
  </si>
  <si>
    <t>MSZ-EF42VGKW</t>
  </si>
  <si>
    <t>MSZ-EF50VGKW</t>
  </si>
  <si>
    <t>MSZ-EF22VGKB</t>
  </si>
  <si>
    <t>MSZ-EF25VGKB</t>
  </si>
  <si>
    <t>MSZ-EF35VGKB</t>
  </si>
  <si>
    <t>MSZ-EF42VGKB</t>
  </si>
  <si>
    <t>MSZ-EF50VGKB</t>
  </si>
  <si>
    <t>MSZ-EF22VGKS</t>
  </si>
  <si>
    <t>MSZ-EF25VGKS</t>
  </si>
  <si>
    <t>MSZ-EF35VGKS</t>
  </si>
  <si>
    <t>MSZ-EF42VGKS</t>
  </si>
  <si>
    <t>MSZ-EF50VGKS</t>
  </si>
  <si>
    <t>MUZ-EF25VG</t>
  </si>
  <si>
    <t>MUZ-EF35VG</t>
  </si>
  <si>
    <t>MUZ-EF42VG</t>
  </si>
  <si>
    <t>MUZ-EF50VG</t>
  </si>
  <si>
    <t>Description</t>
  </si>
  <si>
    <t>MXZ-2F33VF</t>
  </si>
  <si>
    <t>MXZ-2F42VF</t>
  </si>
  <si>
    <t>MXZ-2F53VF</t>
  </si>
  <si>
    <t>MXZ-2F53VFHZ</t>
  </si>
  <si>
    <t>MXZ-3F54VF</t>
  </si>
  <si>
    <t>MXZ-3F68VF</t>
  </si>
  <si>
    <t>MXZ-4F72VF</t>
  </si>
  <si>
    <t>MXZ-4F83VF</t>
  </si>
  <si>
    <t>MXZ-4F83VFHZ</t>
  </si>
  <si>
    <t>MXZ-5F102VF</t>
  </si>
  <si>
    <t>MXZ-6F122VF</t>
  </si>
  <si>
    <t>MXZ-2HA40VF</t>
  </si>
  <si>
    <t>MXZ-2HA50VF</t>
  </si>
  <si>
    <t>MXZ-3HA50VF</t>
  </si>
  <si>
    <t>Model_No</t>
  </si>
  <si>
    <t>MSZ-LN25VG2W-ER1</t>
  </si>
  <si>
    <t>MSZ-LN25VG2R-ER1</t>
  </si>
  <si>
    <t>MSZ-LN25VG2B-ER1</t>
  </si>
  <si>
    <t>MSZ-LN25VG2V-ER1</t>
  </si>
  <si>
    <t>MSZ-LN35VG2B-ER1</t>
  </si>
  <si>
    <t>MSZ-LN35VG2R-ER1</t>
  </si>
  <si>
    <t>MSZ-LN35VG2W-ER1</t>
  </si>
  <si>
    <t>MSZ-LN35VG2V-ER1</t>
  </si>
  <si>
    <t>MSZ-LN50VG2W-ER1</t>
  </si>
  <si>
    <t>MSZ-LN50VG2V-ER1</t>
  </si>
  <si>
    <t>MSZ-LN50VG2R-ER1</t>
  </si>
  <si>
    <t>MSZ-LN50VG2B-ER1</t>
  </si>
  <si>
    <t>MSZ-LN60VG2W-ER1</t>
  </si>
  <si>
    <t>MSZ-LN60VG2R-ER1</t>
  </si>
  <si>
    <t>MSZ-LN60VG2V-ER1</t>
  </si>
  <si>
    <t>MSZ-LN60VG2B-ER1</t>
  </si>
  <si>
    <t>MUZ-LN25VG2-ER1</t>
  </si>
  <si>
    <t>MUZ-LN25VGHZ2-ER1</t>
  </si>
  <si>
    <t>MUZ-LN35VG2-ER1</t>
  </si>
  <si>
    <t>MUZ-LN35VGHZ2-ER1</t>
  </si>
  <si>
    <t>MUZ-LN50VGHZ-ER1</t>
  </si>
  <si>
    <t>MUZ-LN50VG2-ER1</t>
  </si>
  <si>
    <t>MUZ-LN60VG-ER1</t>
  </si>
  <si>
    <t>MSZ-AP15VGK</t>
  </si>
  <si>
    <t>MSZ-AP20VGK</t>
  </si>
  <si>
    <t>VL-250CZPVU-R-ERT</t>
  </si>
  <si>
    <t>VL-250CZPVU-L-ERT</t>
  </si>
  <si>
    <t>VL-350CZPVU-R-ERT</t>
  </si>
  <si>
    <t>VL-350CZPVU-L-ERT</t>
  </si>
  <si>
    <t>VL-500CZPVU-R-ERT</t>
  </si>
  <si>
    <t>VL-500CZPVU-L-ERT</t>
  </si>
  <si>
    <t>PUMY-P250YBM</t>
  </si>
  <si>
    <t>PUMY-P300YBM</t>
  </si>
  <si>
    <t>MUZ-AP15VG</t>
  </si>
  <si>
    <t>MAC-100FT-E</t>
  </si>
  <si>
    <t>Фильтр</t>
  </si>
  <si>
    <t>AE-200E-0010</t>
  </si>
  <si>
    <t>PIN-code Outdoor Unit Status Monitor</t>
  </si>
  <si>
    <t>AE-50E-0008</t>
  </si>
  <si>
    <t>EB-50GU-J-0010</t>
  </si>
  <si>
    <t>EB-50GU-J</t>
  </si>
  <si>
    <t>EW-50E-0008</t>
  </si>
  <si>
    <t>AE-200E-0002</t>
  </si>
  <si>
    <t>PIN-Code PLC for General Equipments</t>
  </si>
  <si>
    <t>AE-200E-0003</t>
  </si>
  <si>
    <t>PIN-Code Maintenance Tool Advanced</t>
  </si>
  <si>
    <t>AE-200E-0007</t>
  </si>
  <si>
    <t>PIN-Code Integrated Centralized Control</t>
  </si>
  <si>
    <t>AE-50E-0004</t>
  </si>
  <si>
    <t>AE-50E-0007</t>
  </si>
  <si>
    <t>AE-50E-0010</t>
  </si>
  <si>
    <t>PIN-code PLC for General Equipments</t>
  </si>
  <si>
    <t>AG-150A-J-0006</t>
  </si>
  <si>
    <t>AG-150A-J</t>
  </si>
  <si>
    <t>AG-150A-J-0007</t>
  </si>
  <si>
    <t>PIN-Code BAC Net</t>
  </si>
  <si>
    <t>AG-150A-J-0010</t>
  </si>
  <si>
    <t>PIN-Code Basic License Pack</t>
  </si>
  <si>
    <t>EB-50GU-J-0001</t>
  </si>
  <si>
    <t>PIN-code Annual Schedule,Weekly Schedule</t>
  </si>
  <si>
    <t>EB-50GU-J-0005</t>
  </si>
  <si>
    <t>EB-50GU-J-0006</t>
  </si>
  <si>
    <t>EB-50GU-J-0007</t>
  </si>
  <si>
    <t>EW-50E-0004</t>
  </si>
  <si>
    <t>EW-50E-0006</t>
  </si>
  <si>
    <t>EW-50E-0010</t>
  </si>
  <si>
    <t>GB-50ADA-J-0002</t>
  </si>
  <si>
    <t>GB-50ADA-J</t>
  </si>
  <si>
    <t>GB-50ADA-J-0005</t>
  </si>
  <si>
    <t>GB-50ADA-J-0007</t>
  </si>
  <si>
    <t>AE-200E-0001</t>
  </si>
  <si>
    <t>PIN-Code Personal Web</t>
  </si>
  <si>
    <t>AE-200E-0004</t>
  </si>
  <si>
    <t>PIN-Code Energy Management License pack</t>
  </si>
  <si>
    <t>AE-200E-0005</t>
  </si>
  <si>
    <t>PIN-Code BACnet connection</t>
  </si>
  <si>
    <t>AE-200E-0006</t>
  </si>
  <si>
    <t>PIN-code Charge to Controller</t>
  </si>
  <si>
    <t>AE-200E-0008</t>
  </si>
  <si>
    <t>PIN-Code Interlock control</t>
  </si>
  <si>
    <t>AE-200E-0009</t>
  </si>
  <si>
    <t>PIN-Code Maintenance Tool</t>
  </si>
  <si>
    <t>AE-50E-0001</t>
  </si>
  <si>
    <t>AE-50E-0002</t>
  </si>
  <si>
    <t>AE-50E-0003</t>
  </si>
  <si>
    <t>AE-50E-0005</t>
  </si>
  <si>
    <t>AE-50E-0006</t>
  </si>
  <si>
    <t>AE-50E-0009</t>
  </si>
  <si>
    <t>AG-150A-J-0001</t>
  </si>
  <si>
    <t>PIN-code Web Monitor</t>
  </si>
  <si>
    <t>AG-150A-J-0002</t>
  </si>
  <si>
    <t>AG-150A-J-0003</t>
  </si>
  <si>
    <t>PIN-code Sending Error Mail</t>
  </si>
  <si>
    <t>AG-150A-J-0004</t>
  </si>
  <si>
    <t>AG-150A-J-0005</t>
  </si>
  <si>
    <t>AG-150A-J-0008</t>
  </si>
  <si>
    <t>AG-150A-J-0009</t>
  </si>
  <si>
    <t>EB-50GU-J-0002</t>
  </si>
  <si>
    <t>EB-50GU-J-0003</t>
  </si>
  <si>
    <t>PIN-code Personal Web</t>
  </si>
  <si>
    <t>EB-50GU-J-0004</t>
  </si>
  <si>
    <t>EB-50GU-J-0008</t>
  </si>
  <si>
    <t>EB-50GU-J-0009</t>
  </si>
  <si>
    <t>PIN-code Interlock control</t>
  </si>
  <si>
    <t>EW-50E-0001</t>
  </si>
  <si>
    <t>EW-50E-0002</t>
  </si>
  <si>
    <t>EW-50E-0003</t>
  </si>
  <si>
    <t>EW-50E-0005</t>
  </si>
  <si>
    <t>EW-50E-0007</t>
  </si>
  <si>
    <t>EW-50E-0009</t>
  </si>
  <si>
    <t>EW-50E-J-0001</t>
  </si>
  <si>
    <t>EW-50E-J</t>
  </si>
  <si>
    <t>GB-50ADA-J-0001</t>
  </si>
  <si>
    <t>PIN-Code Annual Schedule,Weekly Schedule</t>
  </si>
  <si>
    <t>GB-50ADA-J-0003</t>
  </si>
  <si>
    <t>GB-50ADA-J-0004</t>
  </si>
  <si>
    <t>GB-50ADA-J-0006</t>
  </si>
  <si>
    <t>GB-50ADA-J-0008</t>
  </si>
  <si>
    <t>GB-50ADA-J-0009</t>
  </si>
  <si>
    <t>GB-50ADA-J-0010</t>
  </si>
  <si>
    <t>The controller</t>
  </si>
  <si>
    <t>PIN-код к функции Мониторинг состояния наружного блока</t>
  </si>
  <si>
    <t>PIN-код к функции Управление и наблюдение за произвольными объектами</t>
  </si>
  <si>
    <t>PIN-код к функции  Диагностика (полная)</t>
  </si>
  <si>
    <t>PIN-код к функции Веб-управление 51~2000 внутренних блоков</t>
  </si>
  <si>
    <t>PIN-код к функции Персональное веб-управление</t>
  </si>
  <si>
    <t>Набор PIN-кодов для активации функций Учет электропотребления, Ограничение пиков</t>
  </si>
  <si>
    <t>PIN-код к функции Подключение к сети BACnet</t>
  </si>
  <si>
    <t>PIN-код к функции  Учет электропотребления контроллера AE-200E</t>
  </si>
  <si>
    <t>'PIN-код к функции  Программирование взаимодействия с внешними системами</t>
  </si>
  <si>
    <t>PIN-код к функции  Диагностика (ограниченная)</t>
  </si>
  <si>
    <t>PIN-код к функции  Диагностика (полная)</t>
  </si>
  <si>
    <t>PIN-код к функции  Учет электропотребления</t>
  </si>
  <si>
    <t>PIN-код к функции  Программирование взаимодействия с внешними системами</t>
  </si>
  <si>
    <t>PIN-код к функции  Диагностика (ограниченная)</t>
  </si>
  <si>
    <t>PIN-код к функции Диагностика (полнофункциональная)</t>
  </si>
  <si>
    <t>PIN-код к функции Шлюз BACnet</t>
  </si>
  <si>
    <t>Набор PIN-кодов  для активации лицензий Управление через веб-браузер,Годовой и недельный графики автоматической работы,Автоматическая отправка сообщений о неисправности по электронной почте,Диагностика (полнофункциональная)</t>
  </si>
  <si>
    <t>PIN-код к функции Управление через веб-браузер</t>
  </si>
  <si>
    <t>PIN-код к функции Годовой и недельный графики автоматической работы</t>
  </si>
  <si>
    <t>PIN-код к функции Автоматическая отправка сообщений о неисправности по электронной почте</t>
  </si>
  <si>
    <t>PIN-код к функции Индивидуальное управление через веб- браузер</t>
  </si>
  <si>
    <t>PIN-код к функции Диагностика (упрощенная)</t>
  </si>
  <si>
    <t>Набор PIN-кодов для активации лицензий Раздельный учет электропотребления, Ограничение электро потребления,Ограничение пиковой мощности</t>
  </si>
  <si>
    <t>PIN-код к функции Программирование взаимодействия между кондиционерами,а также между кондиционерами и внешними цепями</t>
  </si>
  <si>
    <t>PIN-код к функцииДиагностика (полнофункциональная)</t>
  </si>
  <si>
    <t>PIN-код к функции Управление сторонним оборудованием через ПЛК</t>
  </si>
  <si>
    <t>Набор PIN-кодов для активации лицензий Годовой и недельный графики автоматической работы, Автоматическая отправка сообщений о неисправности по электронной почте и Диагностика (полнофункциональная)</t>
  </si>
  <si>
    <t>PIN-код к функции Индивидуальное управление через веб-браузер</t>
  </si>
  <si>
    <t>Набор PIN-кодов для активации лицензий Раздельный учет электропотребления, Ограничение электропотребления, Ограничение пиковой мощности и Мониторинг электропотребления</t>
  </si>
  <si>
    <t>PIN-код к функции Программирование взаимодействия между кондиционерами, а также между кондиционерами и внешними цепями</t>
  </si>
  <si>
    <t>Набор PIN-кодов для активации лицензий Управление через веб-браузер,Годовой и недельный графики автоматической работы,Автоматическая отправка сообщений о неисправности по электронной почте,Диагностика (полнофункциональная)</t>
  </si>
  <si>
    <t>PIN-код к функции  Шлюз BACnet</t>
  </si>
  <si>
    <t>PIN-код к функции  Диагностика (полнофункциональная)</t>
  </si>
  <si>
    <t>PIN-код к функции  Годовой и недельный графики автоматической работы</t>
  </si>
  <si>
    <t>PIN-код к функции  Программирование взаимодействия между кондиционерами,а также между кондиционерами и внешними цепями</t>
  </si>
  <si>
    <t>PIN-код к функции   Диагностика (упрощенная)</t>
  </si>
  <si>
    <t>PIN-код к функции  Индивидуальное управление через веб- браузер</t>
  </si>
  <si>
    <t>PIN-код к функции  Автоматическая отправка сообщений о неисправности по электронной почте</t>
  </si>
  <si>
    <t>PIN-код к функции   Управление через веб-браузер</t>
  </si>
  <si>
    <t>CFWG-L</t>
  </si>
  <si>
    <t>CMY-Q200CBK</t>
  </si>
  <si>
    <t>CMY-R100VBK</t>
  </si>
  <si>
    <t>CMY-R200VBK2</t>
  </si>
  <si>
    <t>CSWG-ES</t>
  </si>
  <si>
    <t>CTWG-L-ES</t>
  </si>
  <si>
    <t>CTWG-S-ES</t>
  </si>
  <si>
    <t>MAC-1300FT</t>
  </si>
  <si>
    <t>MAC-172FT-E</t>
  </si>
  <si>
    <t>MAC-2300FT</t>
  </si>
  <si>
    <t>MAC-286RH</t>
  </si>
  <si>
    <t>MAC-3005CF-E</t>
  </si>
  <si>
    <t>MAC-3010FT-E</t>
  </si>
  <si>
    <t>MAC-307FT-E</t>
  </si>
  <si>
    <t>MAC-397IF-E</t>
  </si>
  <si>
    <t>MAC-417FT-E</t>
  </si>
  <si>
    <t>MAC-567IF-E1</t>
  </si>
  <si>
    <t>MAC-881SG</t>
  </si>
  <si>
    <t>MAC-883SG</t>
  </si>
  <si>
    <t>MAC-892INS-E</t>
  </si>
  <si>
    <t>MAC-893INS-E</t>
  </si>
  <si>
    <t>MAPR-863HFT</t>
  </si>
  <si>
    <t>ME-AC-ENO-1</t>
  </si>
  <si>
    <t>ME-AC-LON-1</t>
  </si>
  <si>
    <t>ME-AC-MBS-1-2I1O</t>
  </si>
  <si>
    <t>MJPR-ECGRFT</t>
  </si>
  <si>
    <t>ND-5.5-0.5</t>
  </si>
  <si>
    <t>NK-5.4-0.5</t>
  </si>
  <si>
    <t>NK-5.4-0.7</t>
  </si>
  <si>
    <t>NK-5.4-1.0</t>
  </si>
  <si>
    <t>NKT-6.6</t>
  </si>
  <si>
    <t>P-133DUE-E</t>
  </si>
  <si>
    <t>P-220EMF-E</t>
  </si>
  <si>
    <t>P-220F-E</t>
  </si>
  <si>
    <t>P-220SHF-E</t>
  </si>
  <si>
    <t>P-50F2-E</t>
  </si>
  <si>
    <t>P-50HF2-E</t>
  </si>
  <si>
    <t>PAC-645BH-E</t>
  </si>
  <si>
    <t>PAC-DP01-ER2</t>
  </si>
  <si>
    <t>PAC-DRP10DP-E2</t>
  </si>
  <si>
    <t>PAC-IF010-E</t>
  </si>
  <si>
    <t>PAC-IF011B-E</t>
  </si>
  <si>
    <t>PAC-IF01AHC-J</t>
  </si>
  <si>
    <t>PAC-IF020-E</t>
  </si>
  <si>
    <t>PAC-IF061B-ER2</t>
  </si>
  <si>
    <t>PAC-IT51AD-E</t>
  </si>
  <si>
    <t>PAC-SC37SA-E</t>
  </si>
  <si>
    <t>PAC-SF37DS-E</t>
  </si>
  <si>
    <t>PAC-SF46EPA-F</t>
  </si>
  <si>
    <t>PAC-SF82KC-E</t>
  </si>
  <si>
    <t>PAC-SG56AG-E</t>
  </si>
  <si>
    <t>PAC-SH22DM-E</t>
  </si>
  <si>
    <t>PAC-SIF051B-ER2</t>
  </si>
  <si>
    <t>PAC-SJ65AS-E</t>
  </si>
  <si>
    <t>PAC-SJ95MA-E</t>
  </si>
  <si>
    <t>PAC-SJ96MA-E</t>
  </si>
  <si>
    <t>PAC-SK01DM-E</t>
  </si>
  <si>
    <t>PAC-TH011TKL-E</t>
  </si>
  <si>
    <t>PAC-TZ01-E</t>
  </si>
  <si>
    <t>PAC-YG10HA-E</t>
  </si>
  <si>
    <t>PAR-FA32MA-W</t>
  </si>
  <si>
    <t>PAR-SF9FA-E</t>
  </si>
  <si>
    <t>PAR-WR51R-E</t>
  </si>
  <si>
    <t>PAR-WT50R-E</t>
  </si>
  <si>
    <t>PZ-100RF5-E</t>
  </si>
  <si>
    <t>RDK-8.4</t>
  </si>
  <si>
    <t>TW-TH16-E</t>
  </si>
  <si>
    <t>Панель управления (центральный контроллер)</t>
  </si>
  <si>
    <t>Пульт управления (Центральный контроллер)</t>
  </si>
  <si>
    <t>Аппаратный шлюз</t>
  </si>
  <si>
    <t>Передняя защитная панель</t>
  </si>
  <si>
    <t>Декоративная панель</t>
  </si>
  <si>
    <t>Диагностический прибор</t>
  </si>
  <si>
    <t>Объединитель наружных блоков (комплект)</t>
  </si>
  <si>
    <t>Разветвитель для BC-контроллера (комплект)</t>
  </si>
  <si>
    <t>Разветвитель магистрали хладагента (тройник)</t>
  </si>
  <si>
    <t>Объединитель портов BC-контроллера</t>
  </si>
  <si>
    <t>Комплект переходников для магистрали хладагента</t>
  </si>
  <si>
    <t>Переходник (комплект)</t>
  </si>
  <si>
    <t>Объединитель наружных блоков</t>
  </si>
  <si>
    <t>Разветвитель магистрали хладагента ( комплект)</t>
  </si>
  <si>
    <t>Разветвитель магистрали хладагента (комплект)</t>
  </si>
  <si>
    <t>Боковая панель</t>
  </si>
  <si>
    <t>Верхняя крышка</t>
  </si>
  <si>
    <t>Шлюз для интеграции в сеть Modbus</t>
  </si>
  <si>
    <t>Контроллер фреоновых секций приточных установок</t>
  </si>
  <si>
    <t>Блок управления нагревателем</t>
  </si>
  <si>
    <t>Нагреватель поддона наружного блока</t>
  </si>
  <si>
    <t>Дренажный насос</t>
  </si>
  <si>
    <t>Защитная панель для блоков СМ YNW</t>
  </si>
  <si>
    <t>AHC адаптер</t>
  </si>
  <si>
    <t>Ответная часть к разъемам CN100 и CN51</t>
  </si>
  <si>
    <t>Датчик промежуточного давления</t>
  </si>
  <si>
    <t>Комплект для отвода дренажной воды</t>
  </si>
  <si>
    <t>Корпус для фильтра</t>
  </si>
  <si>
    <t>Фильтр повышенного срока службы</t>
  </si>
  <si>
    <t>М-контроллер</t>
  </si>
  <si>
    <t>Блок-распределитель</t>
  </si>
  <si>
    <t>Электрический нагреватель (с блоком управления)</t>
  </si>
  <si>
    <t>Ответная часть к разъему CN51</t>
  </si>
  <si>
    <t>Ответная часть разъема CNDM</t>
  </si>
  <si>
    <t>Ответная часть разъема CN51</t>
  </si>
  <si>
    <t>Блок питания</t>
  </si>
  <si>
    <t>Датчик температуры приточного воздуха</t>
  </si>
  <si>
    <t>Усилитель передачи</t>
  </si>
  <si>
    <t>Дренажный поддон</t>
  </si>
  <si>
    <t>Переходник 15,88 -&gt; 19,05</t>
  </si>
  <si>
    <t>Внешний расширительный вентиль в корпусе</t>
  </si>
  <si>
    <t>Заглушка для воздухораспределительной щели</t>
  </si>
  <si>
    <t>Корпус для высокоэффективного фильтра</t>
  </si>
  <si>
    <t>Высокоэффективный фильтр</t>
  </si>
  <si>
    <t>Панель защиты от ветра</t>
  </si>
  <si>
    <t>Фланец приточного воздуховода</t>
  </si>
  <si>
    <t>Соленоидный клапан в корпусе</t>
  </si>
  <si>
    <t>Разъем для подключения цепей управления и контроля</t>
  </si>
  <si>
    <t>Контроллер аналоговых датчиков</t>
  </si>
  <si>
    <t>Контроллер внешних цепей</t>
  </si>
  <si>
    <t>Передняя крышка AE-200/50E для USB-накопителя</t>
  </si>
  <si>
    <t>Установочная коробка для установки AE-200E/AE-50E</t>
  </si>
  <si>
    <t>Кронштейны и зажимы для фиксации на DIN-рейке</t>
  </si>
  <si>
    <t>Пульт управления вкл./выкл. (проводной)</t>
  </si>
  <si>
    <t>Пульт управления (проводной)</t>
  </si>
  <si>
    <t>Блок приема сигналов, проводной</t>
  </si>
  <si>
    <t>Приемник ИК-сигналов и пульт</t>
  </si>
  <si>
    <t>LGH-15RVX-E</t>
  </si>
  <si>
    <t>LGH-25RVX-E</t>
  </si>
  <si>
    <t>LGH-35RVX-E</t>
  </si>
  <si>
    <t>LGH-50RVX-E</t>
  </si>
  <si>
    <t>LGH-65RVX-E</t>
  </si>
  <si>
    <t>LGH-80RVX-E</t>
  </si>
  <si>
    <t>LGH-100RVX-E</t>
  </si>
  <si>
    <t>LGH-150RVX-E</t>
  </si>
  <si>
    <t>LGH-200RVX-E</t>
  </si>
  <si>
    <t>LGH-150RVXT-E</t>
  </si>
  <si>
    <t>LGH-250RVXT-E</t>
  </si>
  <si>
    <t>БИС-1M Исполнительный блок ротации</t>
  </si>
  <si>
    <t>БУРР-1M Управляющий блок ротации</t>
  </si>
  <si>
    <t>Воздушный фильтр</t>
  </si>
  <si>
    <t>Кабель с разъемом для подключения сухого контакта</t>
  </si>
  <si>
    <t>Антиаллергенная фильтрующая вставка</t>
  </si>
  <si>
    <t>Бактерицидная фильтрующая вставка с ионами серебра</t>
  </si>
  <si>
    <t>Сменный элемент электростатического фильтра</t>
  </si>
  <si>
    <t>Сменный элемент плазменного энзимного фильтра</t>
  </si>
  <si>
    <t>Держатель пульта для MSZ-LN</t>
  </si>
  <si>
    <t>Катехиновый воздушный фильтр</t>
  </si>
  <si>
    <t>Универсальный интерфейс</t>
  </si>
  <si>
    <t>Сменный элемент фильтра</t>
  </si>
  <si>
    <t>Wi-Fi адаптер</t>
  </si>
  <si>
    <t>Решетка для изменения направления выброса воздуха</t>
  </si>
  <si>
    <t>Опция</t>
  </si>
  <si>
    <t xml:space="preserve">  Переходник 9,52 -&gt; 12,7</t>
  </si>
  <si>
    <t>Переходник 12,7 -&gt; 9,52</t>
  </si>
  <si>
    <t>Переходник 12,7 -&gt; 15,88</t>
  </si>
  <si>
    <t>Комплект сменных фильтров очистителя воздуха</t>
  </si>
  <si>
    <t>Интерфейс EnOcean  для кондиционеров</t>
  </si>
  <si>
    <t>Шлюз для интеграции в сеть LonWorks</t>
  </si>
  <si>
    <t>Сменный фильтер для осушителя воздуха</t>
  </si>
  <si>
    <t>НД-5.5-0.5 Нагреватель дренажного шланга</t>
  </si>
  <si>
    <t>Нагреватель картера наружн. бл. кондиционера, 0,5м</t>
  </si>
  <si>
    <t>Нагреватель картера наружн. бл. кондиционера, 0,7м</t>
  </si>
  <si>
    <t>Нагреватель картера наружн. бл. кондиционера, 1 м</t>
  </si>
  <si>
    <t>НКТ-6.6 Нагреватель капиллярной трубки</t>
  </si>
  <si>
    <t>Стандартный воздушный фильтр</t>
  </si>
  <si>
    <t>Пластиковая гильза-удлинитель</t>
  </si>
  <si>
    <t>Соединители для гильзы-удлинителя (2 шт.)</t>
  </si>
  <si>
    <t>Байпасная заслонка с приводом</t>
  </si>
  <si>
    <t>Фильтр средней эфф-ти в канал вытяжного воздуха</t>
  </si>
  <si>
    <t>Стандартный фильтр</t>
  </si>
  <si>
    <t>Высокоэффективный фильтр в канал приточного возд.</t>
  </si>
  <si>
    <t>Переходник 6,35 -&gt; 9,52</t>
  </si>
  <si>
    <t>Нагреватель поддона</t>
  </si>
  <si>
    <t>Подставка с дренажным поддоном</t>
  </si>
  <si>
    <t>Печатный узел контроллера PAC-IF011B-E</t>
  </si>
  <si>
    <t>Контроллер для секций охлаждения и нагрева</t>
  </si>
  <si>
    <t>Печатный узел контроллера PAC-IF021B-E</t>
  </si>
  <si>
    <t>Контроллер температуры потока</t>
  </si>
  <si>
    <t>Погружной нагреватель бака ГВС</t>
  </si>
  <si>
    <t>Теплоизоляция для отделителя жидкости</t>
  </si>
  <si>
    <t>Разъем для подключения электротэна поддона блока</t>
  </si>
  <si>
    <t>Дренажный штуцер</t>
  </si>
  <si>
    <t>Декоративные крышки</t>
  </si>
  <si>
    <t>Декоративная крышка для элементов подвеса</t>
  </si>
  <si>
    <t>Переходник 6,35 ?&gt; 9,52</t>
  </si>
  <si>
    <t>Переходник 9,52 —&gt; 12,7</t>
  </si>
  <si>
    <t>Переходник 9,52 -&gt; 15,88</t>
  </si>
  <si>
    <t>Фильтр-осушитель</t>
  </si>
  <si>
    <t>Клеммная колодка подключения проводного ПУ</t>
  </si>
  <si>
    <t>Вертикальная вставка для декоративной панели</t>
  </si>
  <si>
    <t>Дополнительный контроллер для секций охлажд./нагр.</t>
  </si>
  <si>
    <t>Дополнительный контроллер температуры потока</t>
  </si>
  <si>
    <t>Конвертер для подключения к сигнальной линии M-NET</t>
  </si>
  <si>
    <t>Термисторы</t>
  </si>
  <si>
    <t>Термистор</t>
  </si>
  <si>
    <t>Устройство для реализации двухзонного отопления</t>
  </si>
  <si>
    <t>Сменный фильтр</t>
  </si>
  <si>
    <t>Упрощенный пульт управления, проводной</t>
  </si>
  <si>
    <t>Проводной пульт управления</t>
  </si>
  <si>
    <t>РДК-8.4  Регулятор давления конденсации</t>
  </si>
  <si>
    <t>РДК-9.6  Регулятор давления конденсации</t>
  </si>
  <si>
    <t>Интерфейс BACnet (ME-AC-BAC-1)</t>
  </si>
  <si>
    <t>Интерфейс BACnet Server MSTP (ME-AC-BAC-1L)</t>
  </si>
  <si>
    <t>Шлюз для сети KNX</t>
  </si>
  <si>
    <t>Интерфейс KNX/EIB (ME-AC-KNX-1I)</t>
  </si>
  <si>
    <t>Шлюз для KNX (ME-AC-KNX-15)</t>
  </si>
  <si>
    <t>Шлюз для KNX (ME-AC-KNX-100)</t>
  </si>
  <si>
    <t>Шлюз для сети RS485/Modbus RTU (ME-AC-MBS-1)</t>
  </si>
  <si>
    <t>Шлюз для Modbus (ME-AC-MBS-50)</t>
  </si>
  <si>
    <t>Шлюз для Modbus (ME-AC-MBS-100)</t>
  </si>
  <si>
    <t>Блок плазменной очистки воздуха</t>
  </si>
  <si>
    <t>Корпус для установки распределительных блоков</t>
  </si>
  <si>
    <t>Комплект для переноса блока управления</t>
  </si>
  <si>
    <t>Фланец для приточного воздуховода</t>
  </si>
  <si>
    <t>I-See датчик, проводной</t>
  </si>
  <si>
    <t>Выносной датчик комнатной температуры, проводной</t>
  </si>
  <si>
    <t>Блок гальванической развязки</t>
  </si>
  <si>
    <t>Упрощенный  пульт управления, проводной</t>
  </si>
  <si>
    <t>Многофункциональный пульт управления (проводной)</t>
  </si>
  <si>
    <t>Декоративная панель без пульта управления</t>
  </si>
  <si>
    <t>Декоративная панель с механизмом спуска фильтра</t>
  </si>
  <si>
    <t>Декоративная панель с приемником ИК-сигнала</t>
  </si>
  <si>
    <t>Декоративная панель с приемником ИК-сигналов</t>
  </si>
  <si>
    <t>Термистор контроля температуры воды</t>
  </si>
  <si>
    <t>PLFY-P20VLMD-E</t>
  </si>
  <si>
    <t>PLFY-P25VLMD-E</t>
  </si>
  <si>
    <t>PLFY-P32VLMD-E</t>
  </si>
  <si>
    <t>PLFY-P40VLMD-E</t>
  </si>
  <si>
    <t>PLFY-P50VLMD-E</t>
  </si>
  <si>
    <t>PLFY-P63VLMD-E</t>
  </si>
  <si>
    <t>PLFY-P80VLMD-E</t>
  </si>
  <si>
    <t>PLFY-P100VLMD-E</t>
  </si>
  <si>
    <t>PLFY-P125VLMD-E</t>
  </si>
  <si>
    <t>PFFY-P20VCM</t>
  </si>
  <si>
    <t>PFFY-P25VCM</t>
  </si>
  <si>
    <t>PFFY-P32VCM</t>
  </si>
  <si>
    <t>PFFY-P40VCM</t>
  </si>
  <si>
    <t>PFFY-P50VCM</t>
  </si>
  <si>
    <t>PFFY-P63VCM</t>
  </si>
  <si>
    <t>PEFY-P15VMS1-E</t>
  </si>
  <si>
    <t>PEFY-P20VMS1-E</t>
  </si>
  <si>
    <t>PEFY-P25VMS1-E</t>
  </si>
  <si>
    <t>PEFY-P32VMS1-E</t>
  </si>
  <si>
    <t>PEFY-P40VMS1-E</t>
  </si>
  <si>
    <t>PEFY-P50VMS1-E</t>
  </si>
  <si>
    <t>PEFY-P63VMS1-E</t>
  </si>
  <si>
    <t>PUHY-P200YNW</t>
  </si>
  <si>
    <t>PUHY-P250YNW</t>
  </si>
  <si>
    <t>PUHY-P300YNW</t>
  </si>
  <si>
    <t>PUHY-P350YNW</t>
  </si>
  <si>
    <t>PUHY-P400YNW</t>
  </si>
  <si>
    <t>PUHY-P450YNW</t>
  </si>
  <si>
    <t>PUHY-P500YNW</t>
  </si>
  <si>
    <t>PURY-P200YNW</t>
  </si>
  <si>
    <t>PURY-P250YNW</t>
  </si>
  <si>
    <t>PURY-P300YNW</t>
  </si>
  <si>
    <t>PURY-P350YNW</t>
  </si>
  <si>
    <t>PURY-P400YNW</t>
  </si>
  <si>
    <t>PURY-P450YNW</t>
  </si>
  <si>
    <t>PURY-P500YNW</t>
  </si>
  <si>
    <t>PURY-P550YNW</t>
  </si>
  <si>
    <t>PUHY-EP200YNW-A.TH</t>
  </si>
  <si>
    <t>PUHY-EP250YNW-A.TH</t>
  </si>
  <si>
    <t>PUHY-EP300YNW-A.TH</t>
  </si>
  <si>
    <t>PUHY-EP350YNW-A.TH</t>
  </si>
  <si>
    <t>PUHY-EP400YNW-A.TH</t>
  </si>
  <si>
    <t>PUHY-EP450YNW-A.TH</t>
  </si>
  <si>
    <t>PUHY-EP500YNW-A.TH</t>
  </si>
  <si>
    <t>PUHY-RP200YJM</t>
  </si>
  <si>
    <t>PUHY-RP250YJM</t>
  </si>
  <si>
    <t>PUHY-RP300YJM</t>
  </si>
  <si>
    <t>PUHY-RP350YJM</t>
  </si>
  <si>
    <t>PURY-RP300YJM</t>
  </si>
  <si>
    <t>CMB-M104V-J</t>
  </si>
  <si>
    <t>CMB-M106V-J</t>
  </si>
  <si>
    <t>CMB-M108V-JA</t>
  </si>
  <si>
    <t>CMB-M1012V-JA</t>
  </si>
  <si>
    <t>CMB-M1016V-JA</t>
  </si>
  <si>
    <t>CMB-M104V-KB</t>
  </si>
  <si>
    <t>CMB-M108V-KB</t>
  </si>
  <si>
    <t>CMB-WM108V-AA</t>
  </si>
  <si>
    <t>PEFY-WP10VMS1</t>
  </si>
  <si>
    <t>PEFY-WP15VMS1</t>
  </si>
  <si>
    <t>PEFY-WP20VMS1</t>
  </si>
  <si>
    <t>PEFY-WP25VMS1</t>
  </si>
  <si>
    <t>PEFY-WP32VMS1</t>
  </si>
  <si>
    <t>PEFY-WP40VMS1</t>
  </si>
  <si>
    <t>PEFY-WP50VMS1</t>
  </si>
  <si>
    <t>Diff</t>
  </si>
  <si>
    <t>Базаовая цена с НДС</t>
  </si>
  <si>
    <t>Цена со скидкой с НДС</t>
  </si>
  <si>
    <t>Базовая цена без НДС</t>
  </si>
  <si>
    <t>Доп.скидка</t>
  </si>
  <si>
    <t>Комментарий</t>
  </si>
  <si>
    <t>Описание</t>
  </si>
  <si>
    <t>Базовая цена с НДС</t>
  </si>
  <si>
    <t>free</t>
  </si>
  <si>
    <t>PUHZ-SHW112VAA</t>
  </si>
  <si>
    <t>PUHZ-SHW112YAA</t>
  </si>
  <si>
    <t>PUHZ-SHW80VAA</t>
  </si>
  <si>
    <t>PUHZ-SHW80YAA</t>
  </si>
  <si>
    <t>Сушилки для рук</t>
  </si>
  <si>
    <t>Модель</t>
  </si>
  <si>
    <r>
      <rPr>
        <b/>
        <sz val="11"/>
        <color rgb="FFFF0000"/>
        <rFont val="Times New Roman"/>
        <family val="1"/>
        <charset val="204"/>
      </rPr>
      <t>*</t>
    </r>
    <r>
      <rPr>
        <b/>
        <sz val="11"/>
        <rFont val="Times New Roman"/>
        <family val="1"/>
        <charset val="204"/>
      </rPr>
      <t xml:space="preserve"> Цена без НДС Дистр (USD)</t>
    </r>
  </si>
  <si>
    <r>
      <t xml:space="preserve">Цена с НДС </t>
    </r>
    <r>
      <rPr>
        <b/>
        <sz val="11"/>
        <color rgb="FFFF0000"/>
        <rFont val="Times New Roman"/>
        <family val="1"/>
        <charset val="204"/>
      </rPr>
      <t>20%</t>
    </r>
    <r>
      <rPr>
        <b/>
        <sz val="11"/>
        <rFont val="Times New Roman"/>
        <family val="1"/>
        <charset val="204"/>
      </rPr>
      <t xml:space="preserve"> Дистр (USD)</t>
    </r>
  </si>
  <si>
    <t>Цена без НДС Дилер (USD)</t>
  </si>
  <si>
    <r>
      <t>Цена с НДС Дилер</t>
    </r>
    <r>
      <rPr>
        <b/>
        <sz val="11"/>
        <color rgb="FFFF0000"/>
        <rFont val="Times New Roman"/>
        <family val="1"/>
        <charset val="204"/>
      </rPr>
      <t xml:space="preserve"> 20%</t>
    </r>
    <r>
      <rPr>
        <b/>
        <sz val="11"/>
        <rFont val="Times New Roman"/>
        <family val="1"/>
        <charset val="204"/>
      </rPr>
      <t xml:space="preserve"> (USD)</t>
    </r>
  </si>
  <si>
    <t>Розница без НДС (USD)</t>
  </si>
  <si>
    <r>
      <t xml:space="preserve">Розница с НДС </t>
    </r>
    <r>
      <rPr>
        <b/>
        <sz val="11"/>
        <color rgb="FFFF0000"/>
        <rFont val="Times New Roman"/>
        <family val="1"/>
        <charset val="204"/>
      </rPr>
      <t>20%</t>
    </r>
    <r>
      <rPr>
        <b/>
        <sz val="11"/>
        <rFont val="Times New Roman"/>
        <family val="1"/>
        <charset val="204"/>
      </rPr>
      <t xml:space="preserve"> (USD)</t>
    </r>
  </si>
  <si>
    <t>Jet Towel Smart</t>
  </si>
  <si>
    <t>JT-S2AP-S-NE</t>
  </si>
  <si>
    <t>JT-S2AP-W-NE</t>
  </si>
  <si>
    <t>JT-S2A-W-NE</t>
  </si>
  <si>
    <t xml:space="preserve">Jet Towel Slim </t>
  </si>
  <si>
    <t>JT-SB216JSH2-W-NE</t>
  </si>
  <si>
    <t>JT-SB216JSH2-H-NE</t>
  </si>
  <si>
    <t>JT-SB216JSH2-S-NE</t>
  </si>
  <si>
    <t>JT-SB216KSN2-W-NE</t>
  </si>
  <si>
    <t>*</t>
  </si>
  <si>
    <t>Все цены указаны с учетом всех скидок</t>
  </si>
  <si>
    <t>Очиститель и осушитель воздуха</t>
  </si>
  <si>
    <t>OPT2</t>
  </si>
  <si>
    <t>OPT3</t>
  </si>
  <si>
    <r>
      <t>Модель</t>
    </r>
    <r>
      <rPr>
        <b/>
        <sz val="11"/>
        <color rgb="FFFF0000"/>
        <rFont val="Times New Roman"/>
        <family val="1"/>
        <charset val="204"/>
      </rPr>
      <t xml:space="preserve">* </t>
    </r>
  </si>
  <si>
    <t>Наименование</t>
  </si>
  <si>
    <r>
      <t xml:space="preserve">Цена с НДС </t>
    </r>
    <r>
      <rPr>
        <b/>
        <sz val="11"/>
        <color rgb="FFFF0000"/>
        <rFont val="Times New Roman"/>
        <family val="1"/>
        <charset val="204"/>
      </rPr>
      <t xml:space="preserve">20% </t>
    </r>
    <r>
      <rPr>
        <b/>
        <sz val="11"/>
        <rFont val="Times New Roman"/>
        <family val="1"/>
        <charset val="204"/>
      </rPr>
      <t>(USD)</t>
    </r>
  </si>
  <si>
    <t>MA-E83H-R1</t>
  </si>
  <si>
    <t>Очиститель воздуха</t>
  </si>
  <si>
    <t>MJ-E20BG-R1</t>
  </si>
  <si>
    <t>Осушитель воздуха</t>
  </si>
  <si>
    <t>CMB-PW202V-J</t>
  </si>
  <si>
    <t>CMS-RMD-J</t>
  </si>
  <si>
    <t>PAC-BH01EHT-E</t>
  </si>
  <si>
    <t>PAC-BH02EHT-E</t>
  </si>
  <si>
    <t>PAC-MK33BC</t>
  </si>
  <si>
    <t>WCB-контроллер</t>
  </si>
  <si>
    <t>Интерфейс удаленного контроля</t>
  </si>
  <si>
    <t>PAC-PH03EHY-E</t>
  </si>
  <si>
    <t>PAC-PH01EHY-E</t>
  </si>
  <si>
    <t>PAC-SJ10BH-E</t>
  </si>
  <si>
    <t>MAC-882SG</t>
  </si>
  <si>
    <t>PZ-15RF8-E</t>
  </si>
  <si>
    <t>PAC-KE99TB-F</t>
  </si>
  <si>
    <t>PAC-IF01MNT-E</t>
  </si>
  <si>
    <t>PAC-SA89TA</t>
  </si>
  <si>
    <t>CMY-RP200VBK</t>
  </si>
  <si>
    <t>Ответная часть разъема</t>
  </si>
  <si>
    <t>Опция (решетка наружного блока)</t>
  </si>
  <si>
    <t>Электрический нагреватель поддона</t>
  </si>
  <si>
    <t>Электрические нагреватели</t>
  </si>
  <si>
    <t>MFZ-KT25VG</t>
  </si>
  <si>
    <t>MFZ-KT35VG</t>
  </si>
  <si>
    <t>MFZ-KT50VG</t>
  </si>
  <si>
    <t>MFZ-KT60VG</t>
  </si>
  <si>
    <t>MAC-587IF-E</t>
  </si>
  <si>
    <t>Интерфейс Wi-fi</t>
  </si>
  <si>
    <t>PAC-IH03V2-E</t>
  </si>
  <si>
    <t>PAR-SL101A-E</t>
  </si>
  <si>
    <t>PAC-SK53KF-E</t>
  </si>
  <si>
    <t>V-Blocking Filter for 4 way cassette models (PLA, PLFY-VEM)</t>
  </si>
  <si>
    <t>PAC-SK54KF-E</t>
  </si>
  <si>
    <t>V-Blocking Filter for 2x2 cassette models (SLZ, PLFY-VFM)</t>
  </si>
  <si>
    <t>PAC-SK55KF-E</t>
  </si>
  <si>
    <t>V-Blocking Filter for ceiling suspended models (PCA-35/50, PCFY-40)</t>
  </si>
  <si>
    <t>PAC-SK56KF-E</t>
  </si>
  <si>
    <t>V-Blocking Filter for ceiling suspended models (PCA-60/71, PCFY-63)</t>
  </si>
  <si>
    <t>PAC-SK57KF-E</t>
  </si>
  <si>
    <t>V-Blocking Filter for ceiling suspended models (PCA-100/125/140, PCFY100/125)</t>
  </si>
  <si>
    <t>MAC-2450FT-E</t>
  </si>
  <si>
    <t>V-Blocking Filter AP15/20</t>
  </si>
  <si>
    <t>MAC-2460FT-E</t>
  </si>
  <si>
    <t>V-Blocking Filter AP60/71</t>
  </si>
  <si>
    <t>MAC-2470FT-E</t>
  </si>
  <si>
    <t>V-Blocking Filter EF/AP25-50/BT/HR/MFZ/MLZ/PKA-M35/50/newPKFY-P40/50/new PKFY-WL32/40</t>
  </si>
  <si>
    <t>MAC-2490FT-E</t>
  </si>
  <si>
    <t>V-Blocking Filter LN</t>
  </si>
  <si>
    <t>MAC-1416FT-E</t>
  </si>
  <si>
    <t>V-Blocking Filter PKFY-P63/100VKM, PKA-M60/71/100KAL2</t>
  </si>
  <si>
    <t>MAC-2471FT-E</t>
  </si>
  <si>
    <t>V-Blocking Filter PKFY-P10/15/20/25/32VLM-ER1</t>
  </si>
  <si>
    <t>PAC-KE91PTB-E</t>
  </si>
  <si>
    <t>PAC-KE94PTB-E</t>
  </si>
  <si>
    <t>PAC-SK51FT-E</t>
  </si>
  <si>
    <t>Plasma Quad Connect фильтр</t>
  </si>
  <si>
    <t>MSZ-HR25VFK</t>
  </si>
  <si>
    <t>MSZ-HR35VFK</t>
  </si>
  <si>
    <t>MSZ-HR42VFK</t>
  </si>
  <si>
    <t>MSZ-HR50VFK</t>
  </si>
  <si>
    <t>MSZ-HR60VFK</t>
  </si>
  <si>
    <t>MSZ-HR71VFK</t>
  </si>
  <si>
    <r>
      <rPr>
        <b/>
        <sz val="10"/>
        <color rgb="FFFF0000"/>
        <rFont val="Arial"/>
        <family val="2"/>
        <charset val="204"/>
      </rPr>
      <t xml:space="preserve">NEW. </t>
    </r>
    <r>
      <rPr>
        <b/>
        <sz val="10"/>
        <color theme="1"/>
        <rFont val="Arial"/>
        <family val="2"/>
        <charset val="204"/>
      </rPr>
      <t>Пока не доступны к заказу. О старте продаж проинформируем отдельно</t>
    </r>
  </si>
  <si>
    <t>SUZ-M25VA</t>
  </si>
  <si>
    <t>SUZ-M35VA</t>
  </si>
  <si>
    <t>SUZ-M50VA</t>
  </si>
  <si>
    <t>SUZ-M60VA</t>
  </si>
  <si>
    <t>SUZ-M71VA</t>
  </si>
  <si>
    <t>PLA-M35EA2</t>
  </si>
  <si>
    <t>PLA-M50EA2</t>
  </si>
  <si>
    <t>PLA-M60EA2</t>
  </si>
  <si>
    <t>PLA-M71EA2</t>
  </si>
  <si>
    <t>PLA-M100EA2</t>
  </si>
  <si>
    <t>PLA-M125EA2</t>
  </si>
  <si>
    <t>PLA-M140EA2</t>
  </si>
  <si>
    <t>PKA-M35LAL2</t>
  </si>
  <si>
    <t>PKA-M50LAL2</t>
  </si>
  <si>
    <t>PKA-M60KAL2</t>
  </si>
  <si>
    <t>PKA-M71KAL2</t>
  </si>
  <si>
    <t>PKA-M100KAL2</t>
  </si>
  <si>
    <t>PCA-M35KA2</t>
  </si>
  <si>
    <t>PCA-M50KA2</t>
  </si>
  <si>
    <t>PCA-M60KA2</t>
  </si>
  <si>
    <t>PCA-M71KA2</t>
  </si>
  <si>
    <t>PCA-M100KA2</t>
  </si>
  <si>
    <t>PCA-M125KA2</t>
  </si>
  <si>
    <t>PCA-M140KA2</t>
  </si>
  <si>
    <t>PCA-M71HA2</t>
  </si>
  <si>
    <t>PEAD-M35JA2</t>
  </si>
  <si>
    <t>PEAD-M50JA2</t>
  </si>
  <si>
    <t>PEAD-M60JA2</t>
  </si>
  <si>
    <t>PEAD-M71JA2</t>
  </si>
  <si>
    <t>PEAD-M100JA2</t>
  </si>
  <si>
    <t>PEAD-M125JA2</t>
  </si>
  <si>
    <t>PEAD-M140JA2</t>
  </si>
  <si>
    <t>PSA-M71KA</t>
  </si>
  <si>
    <t>PSA-M100KA</t>
  </si>
  <si>
    <t>PSA-M125KA</t>
  </si>
  <si>
    <t>PSA-M140KA</t>
  </si>
  <si>
    <t>VL-100EU5-ER</t>
  </si>
  <si>
    <t>VL-50S2-ER</t>
  </si>
  <si>
    <t>VL-50ES2-ER</t>
  </si>
  <si>
    <t>VL-50SR2-ER</t>
  </si>
  <si>
    <t>Снят с производства</t>
  </si>
  <si>
    <t>Снят с производства, см. распродажный список</t>
  </si>
  <si>
    <t>Старый прас-лист (базовые цены) USD без НДС</t>
  </si>
  <si>
    <t>Комментарии</t>
  </si>
  <si>
    <t>Снят с производства, замена на PAR-SL101A-E</t>
  </si>
  <si>
    <t xml:space="preserve">PAR-41MAR  </t>
  </si>
  <si>
    <t>P-50PJ-E</t>
  </si>
  <si>
    <t>P-50P-E</t>
  </si>
  <si>
    <t>P-RCC-E</t>
  </si>
  <si>
    <t>P-350F-E</t>
  </si>
  <si>
    <t>P-500F-E</t>
  </si>
  <si>
    <t>P-350SF-E</t>
  </si>
  <si>
    <t>P-500SF-E</t>
  </si>
  <si>
    <t>P-350MF-E</t>
  </si>
  <si>
    <t>P-350PF-E</t>
  </si>
  <si>
    <t>P-500NF-E</t>
  </si>
  <si>
    <t>PZ-62DR-EA</t>
  </si>
  <si>
    <t>PAC-SJ83DP-E</t>
  </si>
  <si>
    <t>PAC-SJ92DM-E</t>
  </si>
  <si>
    <t>PAC-SJ93DM-E</t>
  </si>
  <si>
    <t>PAC-SJ94DM-E</t>
  </si>
  <si>
    <t>MAC-1200RC-E</t>
  </si>
  <si>
    <t>MAC-1300RC-E</t>
  </si>
  <si>
    <t>PAC-HA11PAR</t>
  </si>
  <si>
    <t>PAC-HA31PAR</t>
  </si>
  <si>
    <t>PAC-HA31PAU</t>
  </si>
  <si>
    <t>PAC-KE92PTB-E</t>
  </si>
  <si>
    <t>PAC-KE93PTB-E</t>
  </si>
  <si>
    <t>PAC-KE95PTB-E</t>
  </si>
  <si>
    <t>Пластиковый соединитель для гильзы-удлинителя</t>
  </si>
  <si>
    <t>Пластиковая гильза-удлинитель длиной 330 мм</t>
  </si>
  <si>
    <t>Декоративная крышка фронтальной панели</t>
  </si>
  <si>
    <t>Стандартный фильтр (G3) для VL-350CZPVU</t>
  </si>
  <si>
    <t>Стандартный фильтр (G3) для VL-500CZPVU</t>
  </si>
  <si>
    <t>Фильтр средней эффективности (G4) для VL-350CZPVU</t>
  </si>
  <si>
    <t>Фильтр средней эффективности (G4) для VL-500CZPVU</t>
  </si>
  <si>
    <t>Высокоэффективный фильтр (M6) для VL-350CZPVU</t>
  </si>
  <si>
    <t>Высокоэффективный фильтр (PM2.5) для VL-350CZPVU</t>
  </si>
  <si>
    <t>Высокоэффективный фильтр NOx для VL-500CZPVU</t>
  </si>
  <si>
    <t>Стандартный проводной пульт управления</t>
  </si>
  <si>
    <t xml:space="preserve">Держатель пульта </t>
  </si>
  <si>
    <t>Plasma Quad Connect крепление для канального блока</t>
  </si>
  <si>
    <t>Прайс-лист от 28-06-2022 (FY23)_USD</t>
  </si>
  <si>
    <t>Старый прас-лист (базовые цены) USD без НДС от 01.04.2022</t>
  </si>
  <si>
    <t>Старый прас-лист (базовые цены) USD без НДС (FY22)</t>
  </si>
  <si>
    <t>Russia_Dealer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</si>
</sst>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\ _D_M_-;\-* #,##0\ _D_M_-;_-* &quot;-&quot;\ _D_M_-;_-@_-"/>
    <numFmt numFmtId="165" formatCode="_-* #,##0.00\ [$€]_-;\-* #,##0.00\ [$€]_-;_-* &quot;-&quot;??\ [$€]_-;_-@_-"/>
    <numFmt numFmtId="166" formatCode="[$$-C09]#,##0.0"/>
    <numFmt numFmtId="167" formatCode="[$$-C09]#,##0.00"/>
    <numFmt numFmtId="168" formatCode="0.0%"/>
    <numFmt numFmtId="169" formatCode="_-* #,##0.00_р_._-;\-* #,##0.00_р_._-;_-* &quot;-&quot;??_р_._-;_-@_-"/>
    <numFmt numFmtId="170" formatCode="[$$-409]#,##0.00"/>
    <numFmt numFmtId="171" formatCode="[$$-2809]#,##0.00"/>
  </numFmts>
  <fonts count="22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ＭＳ Ｐゴシック"/>
      <family val="3"/>
      <charset val="128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00B0F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rgb="FF7030A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000000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38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5" fillId="0" borderId="0"/>
    <xf numFmtId="0" fontId="4" fillId="3" borderId="8" applyNumberFormat="0" applyFont="0" applyAlignment="0" applyProtection="0"/>
    <xf numFmtId="0" fontId="4" fillId="3" borderId="8" applyNumberFormat="0" applyFont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" fillId="0" borderId="0"/>
    <xf numFmtId="0" fontId="1" fillId="0" borderId="0"/>
    <xf numFmtId="9" fontId="4" fillId="0" borderId="0" applyFont="0" applyFill="0" applyBorder="0" applyAlignment="0" applyProtection="0"/>
  </cellStyleXfs>
  <cellXfs count="208">
    <xf numFmtId="0" fontId="0" fillId="0" borderId="0" xfId="0"/>
    <xf numFmtId="0" fontId="8" fillId="0" borderId="0" xfId="0" applyFont="1"/>
    <xf numFmtId="0" fontId="7" fillId="0" borderId="0" xfId="0" applyFont="1" applyFill="1"/>
    <xf numFmtId="167" fontId="9" fillId="0" borderId="0" xfId="0" applyNumberFormat="1" applyFont="1" applyFill="1" applyBorder="1" applyAlignment="1">
      <alignment horizontal="center"/>
    </xf>
    <xf numFmtId="168" fontId="9" fillId="0" borderId="0" xfId="0" applyNumberFormat="1" applyFont="1" applyFill="1" applyAlignment="1">
      <alignment horizontal="center" vertical="center" wrapText="1"/>
    </xf>
    <xf numFmtId="0" fontId="7" fillId="0" borderId="0" xfId="0" applyFont="1"/>
    <xf numFmtId="167" fontId="7" fillId="0" borderId="0" xfId="0" applyNumberFormat="1" applyFont="1" applyFill="1" applyBorder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71" fontId="9" fillId="0" borderId="0" xfId="0" applyNumberFormat="1" applyFont="1" applyFill="1" applyBorder="1" applyAlignment="1">
      <alignment horizontal="center"/>
    </xf>
    <xf numFmtId="171" fontId="7" fillId="0" borderId="0" xfId="0" applyNumberFormat="1" applyFont="1" applyFill="1" applyBorder="1" applyAlignment="1">
      <alignment horizontal="center"/>
    </xf>
    <xf numFmtId="171" fontId="7" fillId="0" borderId="0" xfId="0" applyNumberFormat="1" applyFont="1" applyAlignment="1">
      <alignment horizontal="center"/>
    </xf>
    <xf numFmtId="168" fontId="9" fillId="0" borderId="0" xfId="0" applyNumberFormat="1" applyFont="1" applyFill="1" applyAlignment="1">
      <alignment horizontal="left" vertical="center" wrapText="1"/>
    </xf>
    <xf numFmtId="168" fontId="10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Fill="1"/>
    <xf numFmtId="0" fontId="6" fillId="0" borderId="0" xfId="0" applyFont="1"/>
    <xf numFmtId="3" fontId="11" fillId="2" borderId="5" xfId="8" applyNumberFormat="1" applyFont="1" applyFill="1" applyBorder="1" applyAlignment="1">
      <alignment horizontal="center" vertical="center" wrapText="1"/>
    </xf>
    <xf numFmtId="3" fontId="11" fillId="16" borderId="20" xfId="8" applyNumberFormat="1" applyFont="1" applyFill="1" applyBorder="1" applyAlignment="1">
      <alignment horizontal="center" vertical="center" wrapText="1"/>
    </xf>
    <xf numFmtId="3" fontId="11" fillId="16" borderId="21" xfId="8" applyNumberFormat="1" applyFont="1" applyFill="1" applyBorder="1" applyAlignment="1">
      <alignment horizontal="center" vertical="center" wrapText="1"/>
    </xf>
    <xf numFmtId="3" fontId="11" fillId="16" borderId="22" xfId="8" applyNumberFormat="1" applyFont="1" applyFill="1" applyBorder="1" applyAlignment="1">
      <alignment horizontal="center" vertical="center" wrapText="1"/>
    </xf>
    <xf numFmtId="3" fontId="7" fillId="0" borderId="1" xfId="8" applyNumberFormat="1" applyFont="1" applyFill="1" applyBorder="1" applyAlignment="1">
      <alignment horizontal="left"/>
    </xf>
    <xf numFmtId="167" fontId="7" fillId="0" borderId="11" xfId="8" applyNumberFormat="1" applyFont="1" applyFill="1" applyBorder="1" applyAlignment="1">
      <alignment horizontal="center"/>
    </xf>
    <xf numFmtId="167" fontId="7" fillId="0" borderId="0" xfId="8" applyNumberFormat="1" applyFont="1" applyFill="1" applyBorder="1" applyAlignment="1">
      <alignment horizontal="center"/>
    </xf>
    <xf numFmtId="166" fontId="7" fillId="0" borderId="0" xfId="8" applyNumberFormat="1" applyFont="1" applyFill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7" fillId="0" borderId="0" xfId="0" applyFont="1" applyFill="1" applyBorder="1"/>
    <xf numFmtId="167" fontId="12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/>
    <xf numFmtId="167" fontId="12" fillId="0" borderId="0" xfId="0" applyNumberFormat="1" applyFont="1" applyFill="1" applyBorder="1"/>
    <xf numFmtId="0" fontId="10" fillId="0" borderId="0" xfId="0" applyFont="1" applyFill="1" applyBorder="1"/>
    <xf numFmtId="0" fontId="7" fillId="0" borderId="5" xfId="0" applyFont="1" applyFill="1" applyBorder="1"/>
    <xf numFmtId="167" fontId="9" fillId="0" borderId="14" xfId="0" applyNumberFormat="1" applyFont="1" applyFill="1" applyBorder="1" applyAlignment="1">
      <alignment horizontal="center"/>
    </xf>
    <xf numFmtId="168" fontId="9" fillId="0" borderId="14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/>
    <xf numFmtId="0" fontId="7" fillId="0" borderId="4" xfId="0" applyFont="1" applyFill="1" applyBorder="1"/>
    <xf numFmtId="168" fontId="10" fillId="0" borderId="0" xfId="0" applyNumberFormat="1" applyFont="1" applyFill="1" applyBorder="1" applyAlignment="1">
      <alignment horizontal="center"/>
    </xf>
    <xf numFmtId="0" fontId="7" fillId="0" borderId="9" xfId="0" applyFont="1" applyFill="1" applyBorder="1"/>
    <xf numFmtId="3" fontId="7" fillId="0" borderId="2" xfId="8" applyNumberFormat="1" applyFont="1" applyFill="1" applyBorder="1" applyAlignment="1">
      <alignment horizontal="left"/>
    </xf>
    <xf numFmtId="167" fontId="7" fillId="0" borderId="10" xfId="8" applyNumberFormat="1" applyFont="1" applyFill="1" applyBorder="1" applyAlignment="1">
      <alignment horizontal="center"/>
    </xf>
    <xf numFmtId="167" fontId="7" fillId="0" borderId="15" xfId="8" applyNumberFormat="1" applyFont="1" applyFill="1" applyBorder="1" applyAlignment="1">
      <alignment horizontal="center"/>
    </xf>
    <xf numFmtId="166" fontId="7" fillId="0" borderId="15" xfId="8" applyNumberFormat="1" applyFont="1" applyFill="1" applyBorder="1" applyAlignment="1">
      <alignment horizontal="center"/>
    </xf>
    <xf numFmtId="0" fontId="7" fillId="0" borderId="2" xfId="0" applyFont="1" applyBorder="1" applyAlignment="1">
      <alignment vertical="center"/>
    </xf>
    <xf numFmtId="0" fontId="11" fillId="16" borderId="13" xfId="8" applyFont="1" applyFill="1" applyBorder="1" applyAlignment="1">
      <alignment horizontal="left" vertical="center" wrapText="1"/>
    </xf>
    <xf numFmtId="0" fontId="11" fillId="0" borderId="0" xfId="8" applyFont="1" applyFill="1" applyBorder="1" applyAlignment="1">
      <alignment horizontal="left" wrapText="1"/>
    </xf>
    <xf numFmtId="0" fontId="3" fillId="0" borderId="0" xfId="8" applyFont="1" applyFill="1" applyBorder="1"/>
    <xf numFmtId="0" fontId="11" fillId="0" borderId="0" xfId="8" applyFont="1" applyFill="1" applyBorder="1"/>
    <xf numFmtId="0" fontId="14" fillId="2" borderId="13" xfId="0" applyFont="1" applyFill="1" applyBorder="1" applyAlignment="1">
      <alignment horizontal="center" vertical="center"/>
    </xf>
    <xf numFmtId="167" fontId="7" fillId="0" borderId="12" xfId="8" applyNumberFormat="1" applyFont="1" applyFill="1" applyBorder="1" applyAlignment="1">
      <alignment horizontal="center"/>
    </xf>
    <xf numFmtId="167" fontId="7" fillId="0" borderId="14" xfId="8" applyNumberFormat="1" applyFont="1" applyFill="1" applyBorder="1" applyAlignment="1">
      <alignment horizontal="center"/>
    </xf>
    <xf numFmtId="166" fontId="7" fillId="0" borderId="14" xfId="8" applyNumberFormat="1" applyFont="1" applyFill="1" applyBorder="1" applyAlignment="1">
      <alignment horizontal="center"/>
    </xf>
    <xf numFmtId="3" fontId="15" fillId="0" borderId="6" xfId="8" applyNumberFormat="1" applyFont="1" applyFill="1" applyBorder="1" applyAlignment="1">
      <alignment horizontal="left"/>
    </xf>
    <xf numFmtId="0" fontId="7" fillId="0" borderId="0" xfId="8" applyFont="1" applyFill="1" applyBorder="1"/>
    <xf numFmtId="3" fontId="15" fillId="0" borderId="1" xfId="8" applyNumberFormat="1" applyFont="1" applyFill="1" applyBorder="1" applyAlignment="1">
      <alignment horizontal="left"/>
    </xf>
    <xf numFmtId="3" fontId="7" fillId="0" borderId="1" xfId="8" applyNumberFormat="1" applyFont="1" applyFill="1" applyBorder="1"/>
    <xf numFmtId="3" fontId="15" fillId="0" borderId="1" xfId="8" applyNumberFormat="1" applyFont="1" applyFill="1" applyBorder="1"/>
    <xf numFmtId="164" fontId="15" fillId="0" borderId="1" xfId="7" applyFont="1" applyFill="1" applyBorder="1" applyAlignment="1">
      <alignment horizontal="left"/>
    </xf>
    <xf numFmtId="0" fontId="7" fillId="0" borderId="1" xfId="7" applyNumberFormat="1" applyFont="1" applyFill="1" applyBorder="1" applyAlignment="1">
      <alignment horizontal="left"/>
    </xf>
    <xf numFmtId="0" fontId="15" fillId="0" borderId="1" xfId="7" applyNumberFormat="1" applyFont="1" applyFill="1" applyBorder="1" applyAlignment="1">
      <alignment horizontal="left"/>
    </xf>
    <xf numFmtId="0" fontId="7" fillId="0" borderId="1" xfId="8" applyFont="1" applyFill="1" applyBorder="1"/>
    <xf numFmtId="0" fontId="16" fillId="0" borderId="1" xfId="8" applyFont="1" applyFill="1" applyBorder="1"/>
    <xf numFmtId="3" fontId="10" fillId="0" borderId="1" xfId="8" applyNumberFormat="1" applyFont="1" applyFill="1" applyBorder="1" applyAlignment="1">
      <alignment horizontal="left"/>
    </xf>
    <xf numFmtId="3" fontId="16" fillId="0" borderId="1" xfId="8" applyNumberFormat="1" applyFont="1" applyFill="1" applyBorder="1" applyAlignment="1">
      <alignment horizontal="left"/>
    </xf>
    <xf numFmtId="0" fontId="16" fillId="0" borderId="1" xfId="7" applyNumberFormat="1" applyFont="1" applyFill="1" applyBorder="1" applyAlignment="1">
      <alignment horizontal="left"/>
    </xf>
    <xf numFmtId="0" fontId="7" fillId="0" borderId="2" xfId="7" applyNumberFormat="1" applyFont="1" applyFill="1" applyBorder="1" applyAlignment="1">
      <alignment horizontal="left"/>
    </xf>
    <xf numFmtId="0" fontId="15" fillId="0" borderId="2" xfId="7" applyNumberFormat="1" applyFont="1" applyFill="1" applyBorder="1" applyAlignment="1">
      <alignment horizontal="left"/>
    </xf>
    <xf numFmtId="3" fontId="7" fillId="0" borderId="0" xfId="8" applyNumberFormat="1" applyFont="1" applyFill="1" applyAlignment="1">
      <alignment horizontal="left"/>
    </xf>
    <xf numFmtId="3" fontId="15" fillId="0" borderId="0" xfId="8" applyNumberFormat="1" applyFont="1" applyFill="1" applyAlignment="1">
      <alignment horizontal="left"/>
    </xf>
    <xf numFmtId="0" fontId="3" fillId="0" borderId="0" xfId="8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9" xfId="0" applyFont="1" applyBorder="1"/>
    <xf numFmtId="0" fontId="7" fillId="0" borderId="17" xfId="0" applyFont="1" applyBorder="1"/>
    <xf numFmtId="170" fontId="7" fillId="0" borderId="0" xfId="8" applyNumberFormat="1" applyFont="1" applyFill="1" applyBorder="1" applyAlignment="1">
      <alignment horizontal="center"/>
    </xf>
    <xf numFmtId="170" fontId="7" fillId="0" borderId="15" xfId="8" applyNumberFormat="1" applyFont="1" applyFill="1" applyBorder="1" applyAlignment="1">
      <alignment horizontal="center"/>
    </xf>
    <xf numFmtId="170" fontId="7" fillId="0" borderId="0" xfId="0" applyNumberFormat="1" applyFont="1" applyBorder="1" applyAlignment="1">
      <alignment horizontal="center"/>
    </xf>
    <xf numFmtId="3" fontId="11" fillId="2" borderId="14" xfId="8" applyNumberFormat="1" applyFont="1" applyFill="1" applyBorder="1" applyAlignment="1">
      <alignment horizontal="center" vertical="center" wrapText="1"/>
    </xf>
    <xf numFmtId="3" fontId="11" fillId="2" borderId="3" xfId="8" applyNumberFormat="1" applyFont="1" applyFill="1" applyBorder="1" applyAlignment="1">
      <alignment horizontal="center" vertical="center" wrapText="1"/>
    </xf>
    <xf numFmtId="9" fontId="13" fillId="0" borderId="0" xfId="43" applyFont="1" applyFill="1" applyBorder="1" applyAlignment="1">
      <alignment horizontal="left"/>
    </xf>
    <xf numFmtId="170" fontId="7" fillId="0" borderId="0" xfId="0" applyNumberFormat="1" applyFont="1" applyBorder="1" applyAlignment="1">
      <alignment horizontal="center" vertical="center"/>
    </xf>
    <xf numFmtId="3" fontId="7" fillId="0" borderId="5" xfId="8" applyNumberFormat="1" applyFont="1" applyFill="1" applyBorder="1" applyAlignment="1">
      <alignment horizontal="left"/>
    </xf>
    <xf numFmtId="9" fontId="13" fillId="0" borderId="14" xfId="43" applyFont="1" applyFill="1" applyBorder="1" applyAlignment="1">
      <alignment horizontal="left"/>
    </xf>
    <xf numFmtId="170" fontId="7" fillId="0" borderId="14" xfId="8" applyNumberFormat="1" applyFont="1" applyFill="1" applyBorder="1" applyAlignment="1">
      <alignment horizontal="center"/>
    </xf>
    <xf numFmtId="170" fontId="7" fillId="0" borderId="14" xfId="0" applyNumberFormat="1" applyFont="1" applyBorder="1" applyAlignment="1">
      <alignment horizontal="center" vertical="center"/>
    </xf>
    <xf numFmtId="170" fontId="7" fillId="0" borderId="14" xfId="0" applyNumberFormat="1" applyFont="1" applyBorder="1" applyAlignment="1">
      <alignment horizontal="center"/>
    </xf>
    <xf numFmtId="0" fontId="7" fillId="0" borderId="3" xfId="0" applyFont="1" applyBorder="1"/>
    <xf numFmtId="3" fontId="7" fillId="0" borderId="4" xfId="8" applyNumberFormat="1" applyFont="1" applyFill="1" applyBorder="1" applyAlignment="1">
      <alignment horizontal="left"/>
    </xf>
    <xf numFmtId="3" fontId="7" fillId="0" borderId="7" xfId="8" applyNumberFormat="1" applyFont="1" applyFill="1" applyBorder="1" applyAlignment="1">
      <alignment horizontal="left"/>
    </xf>
    <xf numFmtId="9" fontId="13" fillId="0" borderId="15" xfId="43" applyFont="1" applyFill="1" applyBorder="1" applyAlignment="1">
      <alignment horizontal="left"/>
    </xf>
    <xf numFmtId="170" fontId="7" fillId="0" borderId="15" xfId="0" applyNumberFormat="1" applyFont="1" applyBorder="1" applyAlignment="1">
      <alignment horizontal="center" vertical="center"/>
    </xf>
    <xf numFmtId="170" fontId="7" fillId="0" borderId="15" xfId="0" applyNumberFormat="1" applyFont="1" applyBorder="1" applyAlignment="1">
      <alignment horizontal="center"/>
    </xf>
    <xf numFmtId="3" fontId="15" fillId="0" borderId="0" xfId="8" applyNumberFormat="1" applyFont="1" applyFill="1" applyBorder="1" applyAlignment="1">
      <alignment horizontal="left"/>
    </xf>
    <xf numFmtId="3" fontId="15" fillId="0" borderId="0" xfId="8" applyNumberFormat="1" applyFont="1" applyFill="1" applyBorder="1"/>
    <xf numFmtId="164" fontId="15" fillId="0" borderId="0" xfId="7" applyFont="1" applyFill="1" applyBorder="1" applyAlignment="1">
      <alignment horizontal="left"/>
    </xf>
    <xf numFmtId="0" fontId="15" fillId="0" borderId="0" xfId="7" applyNumberFormat="1" applyFont="1" applyFill="1" applyBorder="1" applyAlignment="1">
      <alignment horizontal="left"/>
    </xf>
    <xf numFmtId="0" fontId="16" fillId="0" borderId="0" xfId="8" applyFont="1" applyFill="1" applyBorder="1"/>
    <xf numFmtId="3" fontId="10" fillId="0" borderId="0" xfId="8" applyNumberFormat="1" applyFont="1" applyFill="1" applyBorder="1" applyAlignment="1">
      <alignment horizontal="left"/>
    </xf>
    <xf numFmtId="3" fontId="16" fillId="0" borderId="0" xfId="8" applyNumberFormat="1" applyFont="1" applyFill="1" applyBorder="1" applyAlignment="1">
      <alignment horizontal="left"/>
    </xf>
    <xf numFmtId="0" fontId="16" fillId="0" borderId="0" xfId="7" applyNumberFormat="1" applyFont="1" applyFill="1" applyBorder="1" applyAlignment="1">
      <alignment horizontal="left"/>
    </xf>
    <xf numFmtId="0" fontId="16" fillId="0" borderId="1" xfId="0" applyFont="1" applyBorder="1" applyAlignment="1">
      <alignment vertical="center"/>
    </xf>
    <xf numFmtId="0" fontId="14" fillId="2" borderId="6" xfId="0" applyFont="1" applyFill="1" applyBorder="1" applyAlignment="1">
      <alignment horizontal="center" vertical="center"/>
    </xf>
    <xf numFmtId="3" fontId="7" fillId="0" borderId="6" xfId="8" applyNumberFormat="1" applyFont="1" applyFill="1" applyBorder="1" applyAlignment="1">
      <alignment horizontal="left"/>
    </xf>
    <xf numFmtId="0" fontId="18" fillId="0" borderId="0" xfId="0" applyFont="1"/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17" borderId="13" xfId="0" applyFont="1" applyFill="1" applyBorder="1" applyAlignment="1"/>
    <xf numFmtId="0" fontId="17" fillId="17" borderId="27" xfId="0" applyFont="1" applyFill="1" applyBorder="1" applyAlignment="1">
      <alignment wrapText="1"/>
    </xf>
    <xf numFmtId="0" fontId="17" fillId="17" borderId="28" xfId="0" applyFont="1" applyFill="1" applyBorder="1" applyAlignment="1">
      <alignment wrapText="1"/>
    </xf>
    <xf numFmtId="0" fontId="17" fillId="17" borderId="29" xfId="0" applyFont="1" applyFill="1" applyBorder="1" applyAlignment="1">
      <alignment wrapText="1"/>
    </xf>
    <xf numFmtId="0" fontId="17" fillId="0" borderId="30" xfId="0" applyFont="1" applyBorder="1"/>
    <xf numFmtId="170" fontId="17" fillId="0" borderId="30" xfId="0" applyNumberFormat="1" applyFont="1" applyBorder="1" applyAlignment="1">
      <alignment horizontal="center" vertical="center" wrapText="1"/>
    </xf>
    <xf numFmtId="170" fontId="17" fillId="0" borderId="18" xfId="0" applyNumberFormat="1" applyFont="1" applyBorder="1" applyAlignment="1">
      <alignment horizontal="center" vertical="center" wrapText="1"/>
    </xf>
    <xf numFmtId="170" fontId="17" fillId="0" borderId="16" xfId="0" applyNumberFormat="1" applyFont="1" applyBorder="1" applyAlignment="1">
      <alignment horizontal="center" vertical="center" wrapText="1"/>
    </xf>
    <xf numFmtId="170" fontId="17" fillId="0" borderId="16" xfId="0" applyNumberFormat="1" applyFont="1" applyBorder="1" applyAlignment="1">
      <alignment horizontal="center" wrapText="1"/>
    </xf>
    <xf numFmtId="170" fontId="17" fillId="0" borderId="19" xfId="0" applyNumberFormat="1" applyFont="1" applyBorder="1" applyAlignment="1">
      <alignment horizontal="center" vertical="center" wrapText="1"/>
    </xf>
    <xf numFmtId="0" fontId="17" fillId="0" borderId="31" xfId="0" applyFont="1" applyBorder="1"/>
    <xf numFmtId="170" fontId="17" fillId="0" borderId="31" xfId="0" applyNumberFormat="1" applyFont="1" applyBorder="1" applyAlignment="1">
      <alignment horizontal="center" vertical="center" wrapText="1"/>
    </xf>
    <xf numFmtId="170" fontId="17" fillId="0" borderId="32" xfId="0" applyNumberFormat="1" applyFont="1" applyBorder="1" applyAlignment="1">
      <alignment horizontal="center" vertical="center" wrapText="1"/>
    </xf>
    <xf numFmtId="170" fontId="17" fillId="0" borderId="33" xfId="0" applyNumberFormat="1" applyFont="1" applyBorder="1" applyAlignment="1">
      <alignment horizontal="center" vertical="center" wrapText="1"/>
    </xf>
    <xf numFmtId="170" fontId="17" fillId="0" borderId="33" xfId="0" applyNumberFormat="1" applyFont="1" applyBorder="1" applyAlignment="1">
      <alignment horizontal="center" wrapText="1"/>
    </xf>
    <xf numFmtId="170" fontId="17" fillId="0" borderId="34" xfId="0" applyNumberFormat="1" applyFont="1" applyBorder="1" applyAlignment="1">
      <alignment horizontal="center" vertical="center" wrapText="1"/>
    </xf>
    <xf numFmtId="0" fontId="17" fillId="0" borderId="35" xfId="0" applyFont="1" applyBorder="1"/>
    <xf numFmtId="170" fontId="17" fillId="0" borderId="35" xfId="0" applyNumberFormat="1" applyFont="1" applyBorder="1" applyAlignment="1">
      <alignment horizontal="center" vertical="center" wrapText="1"/>
    </xf>
    <xf numFmtId="170" fontId="17" fillId="0" borderId="23" xfId="0" applyNumberFormat="1" applyFont="1" applyBorder="1" applyAlignment="1">
      <alignment horizontal="center" vertical="center" wrapText="1"/>
    </xf>
    <xf numFmtId="170" fontId="17" fillId="0" borderId="23" xfId="0" applyNumberFormat="1" applyFont="1" applyBorder="1" applyAlignment="1">
      <alignment horizontal="center" wrapText="1"/>
    </xf>
    <xf numFmtId="170" fontId="17" fillId="17" borderId="20" xfId="0" applyNumberFormat="1" applyFont="1" applyFill="1" applyBorder="1" applyAlignment="1">
      <alignment wrapText="1"/>
    </xf>
    <xf numFmtId="170" fontId="17" fillId="17" borderId="28" xfId="0" applyNumberFormat="1" applyFont="1" applyFill="1" applyBorder="1" applyAlignment="1">
      <alignment wrapText="1"/>
    </xf>
    <xf numFmtId="170" fontId="17" fillId="17" borderId="27" xfId="0" applyNumberFormat="1" applyFont="1" applyFill="1" applyBorder="1" applyAlignment="1">
      <alignment wrapText="1"/>
    </xf>
    <xf numFmtId="170" fontId="17" fillId="17" borderId="29" xfId="0" applyNumberFormat="1" applyFont="1" applyFill="1" applyBorder="1" applyAlignment="1">
      <alignment wrapText="1"/>
    </xf>
    <xf numFmtId="170" fontId="17" fillId="0" borderId="36" xfId="0" applyNumberFormat="1" applyFont="1" applyBorder="1" applyAlignment="1">
      <alignment horizontal="center" vertical="center" wrapText="1"/>
    </xf>
    <xf numFmtId="0" fontId="17" fillId="0" borderId="37" xfId="0" applyFont="1" applyBorder="1"/>
    <xf numFmtId="170" fontId="17" fillId="0" borderId="37" xfId="0" applyNumberFormat="1" applyFont="1" applyBorder="1" applyAlignment="1">
      <alignment horizontal="center" vertical="center" wrapText="1"/>
    </xf>
    <xf numFmtId="170" fontId="17" fillId="0" borderId="38" xfId="0" applyNumberFormat="1" applyFont="1" applyBorder="1" applyAlignment="1">
      <alignment horizontal="center" vertical="center" wrapText="1"/>
    </xf>
    <xf numFmtId="170" fontId="17" fillId="0" borderId="39" xfId="0" applyNumberFormat="1" applyFont="1" applyBorder="1" applyAlignment="1">
      <alignment horizontal="center" vertical="center" wrapText="1"/>
    </xf>
    <xf numFmtId="170" fontId="17" fillId="0" borderId="4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7" fillId="0" borderId="0" xfId="0" applyFont="1" applyAlignment="1">
      <alignment wrapText="1"/>
    </xf>
    <xf numFmtId="1" fontId="18" fillId="17" borderId="20" xfId="0" applyNumberFormat="1" applyFont="1" applyFill="1" applyBorder="1" applyAlignment="1">
      <alignment horizontal="center" wrapText="1"/>
    </xf>
    <xf numFmtId="1" fontId="18" fillId="17" borderId="13" xfId="0" applyNumberFormat="1" applyFont="1" applyFill="1" applyBorder="1" applyAlignment="1">
      <alignment horizont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170" fontId="0" fillId="0" borderId="0" xfId="0" applyNumberFormat="1"/>
    <xf numFmtId="170" fontId="17" fillId="0" borderId="6" xfId="0" applyNumberFormat="1" applyFont="1" applyBorder="1"/>
    <xf numFmtId="170" fontId="17" fillId="0" borderId="5" xfId="0" applyNumberFormat="1" applyFont="1" applyBorder="1"/>
    <xf numFmtId="170" fontId="17" fillId="0" borderId="41" xfId="0" applyNumberFormat="1" applyFont="1" applyBorder="1" applyAlignment="1">
      <alignment horizontal="center" vertical="center" wrapText="1"/>
    </xf>
    <xf numFmtId="170" fontId="17" fillId="0" borderId="13" xfId="0" applyNumberFormat="1" applyFont="1" applyBorder="1"/>
    <xf numFmtId="170" fontId="17" fillId="0" borderId="27" xfId="0" applyNumberFormat="1" applyFont="1" applyBorder="1" applyAlignment="1">
      <alignment horizontal="center" vertical="center" wrapText="1"/>
    </xf>
    <xf numFmtId="170" fontId="17" fillId="0" borderId="13" xfId="0" applyNumberFormat="1" applyFont="1" applyBorder="1" applyAlignment="1">
      <alignment horizontal="center" vertical="center" wrapText="1"/>
    </xf>
    <xf numFmtId="170" fontId="19" fillId="0" borderId="0" xfId="0" applyNumberFormat="1" applyFont="1" applyAlignment="1">
      <alignment horizontal="right"/>
    </xf>
    <xf numFmtId="166" fontId="7" fillId="0" borderId="9" xfId="8" applyNumberFormat="1" applyFont="1" applyFill="1" applyBorder="1" applyAlignment="1">
      <alignment horizontal="center"/>
    </xf>
    <xf numFmtId="166" fontId="7" fillId="0" borderId="17" xfId="8" applyNumberFormat="1" applyFont="1" applyFill="1" applyBorder="1" applyAlignment="1">
      <alignment horizontal="center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3" fontId="11" fillId="16" borderId="20" xfId="8" applyNumberFormat="1" applyFont="1" applyFill="1" applyBorder="1" applyAlignment="1">
      <alignment horizontal="center" vertical="center" wrapText="1"/>
    </xf>
    <xf numFmtId="3" fontId="11" fillId="16" borderId="22" xfId="8" applyNumberFormat="1" applyFont="1" applyFill="1" applyBorder="1" applyAlignment="1">
      <alignment horizontal="center" vertical="center" wrapText="1"/>
    </xf>
    <xf numFmtId="9" fontId="3" fillId="0" borderId="0" xfId="8" applyNumberFormat="1" applyFont="1" applyFill="1" applyBorder="1" applyAlignment="1">
      <alignment horizontal="center" wrapText="1"/>
    </xf>
    <xf numFmtId="9" fontId="3" fillId="0" borderId="0" xfId="8" applyNumberFormat="1" applyFont="1" applyFill="1" applyBorder="1" applyAlignment="1">
      <alignment horizontal="center"/>
    </xf>
    <xf numFmtId="9" fontId="7" fillId="0" borderId="4" xfId="8" applyNumberFormat="1" applyFont="1" applyFill="1" applyBorder="1" applyAlignment="1">
      <alignment horizontal="center"/>
    </xf>
    <xf numFmtId="9" fontId="13" fillId="0" borderId="5" xfId="43" applyNumberFormat="1" applyFont="1" applyFill="1" applyBorder="1" applyAlignment="1">
      <alignment horizontal="center"/>
    </xf>
    <xf numFmtId="9" fontId="13" fillId="0" borderId="4" xfId="43" applyNumberFormat="1" applyFont="1" applyFill="1" applyBorder="1" applyAlignment="1">
      <alignment horizontal="center"/>
    </xf>
    <xf numFmtId="9" fontId="13" fillId="0" borderId="7" xfId="43" applyNumberFormat="1" applyFont="1" applyFill="1" applyBorder="1" applyAlignment="1">
      <alignment horizontal="center"/>
    </xf>
    <xf numFmtId="9" fontId="7" fillId="0" borderId="0" xfId="8" applyNumberFormat="1" applyFont="1" applyFill="1" applyAlignment="1">
      <alignment horizontal="center"/>
    </xf>
    <xf numFmtId="0" fontId="10" fillId="0" borderId="1" xfId="7" applyNumberFormat="1" applyFont="1" applyFill="1" applyBorder="1" applyAlignment="1">
      <alignment horizontal="left"/>
    </xf>
    <xf numFmtId="0" fontId="7" fillId="0" borderId="14" xfId="0" applyFont="1" applyFill="1" applyBorder="1"/>
    <xf numFmtId="3" fontId="7" fillId="0" borderId="4" xfId="8" applyNumberFormat="1" applyFont="1" applyFill="1" applyBorder="1" applyAlignment="1">
      <alignment horizontal="center"/>
    </xf>
    <xf numFmtId="3" fontId="7" fillId="0" borderId="7" xfId="8" applyNumberFormat="1" applyFont="1" applyFill="1" applyBorder="1" applyAlignment="1">
      <alignment horizontal="center"/>
    </xf>
    <xf numFmtId="9" fontId="7" fillId="0" borderId="7" xfId="43" applyFont="1" applyFill="1" applyBorder="1" applyAlignment="1">
      <alignment horizontal="center"/>
    </xf>
    <xf numFmtId="0" fontId="21" fillId="0" borderId="1" xfId="0" applyFont="1" applyBorder="1"/>
    <xf numFmtId="3" fontId="7" fillId="0" borderId="0" xfId="8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7" fillId="0" borderId="0" xfId="43" applyFont="1" applyFill="1" applyBorder="1" applyAlignment="1">
      <alignment horizontal="center"/>
    </xf>
    <xf numFmtId="0" fontId="15" fillId="0" borderId="9" xfId="0" applyFont="1" applyBorder="1" applyAlignment="1">
      <alignment vertical="center"/>
    </xf>
    <xf numFmtId="9" fontId="7" fillId="0" borderId="15" xfId="43" applyFont="1" applyFill="1" applyBorder="1" applyAlignment="1">
      <alignment horizontal="center"/>
    </xf>
    <xf numFmtId="0" fontId="10" fillId="0" borderId="9" xfId="0" applyFont="1" applyBorder="1" applyAlignment="1">
      <alignment vertical="center"/>
    </xf>
    <xf numFmtId="0" fontId="15" fillId="0" borderId="9" xfId="0" applyFont="1" applyFill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4" xfId="0" applyFont="1" applyBorder="1"/>
    <xf numFmtId="0" fontId="7" fillId="0" borderId="15" xfId="0" applyFont="1" applyBorder="1" applyAlignment="1">
      <alignment horizontal="left"/>
    </xf>
    <xf numFmtId="0" fontId="7" fillId="0" borderId="7" xfId="0" applyFont="1" applyBorder="1"/>
    <xf numFmtId="0" fontId="7" fillId="0" borderId="15" xfId="0" applyFont="1" applyBorder="1" applyAlignment="1">
      <alignment horizontal="center"/>
    </xf>
    <xf numFmtId="3" fontId="11" fillId="16" borderId="13" xfId="8" applyNumberFormat="1" applyFont="1" applyFill="1" applyBorder="1" applyAlignment="1">
      <alignment horizontal="center" vertical="center" wrapText="1"/>
    </xf>
    <xf numFmtId="167" fontId="7" fillId="0" borderId="11" xfId="8" applyNumberFormat="1" applyFont="1" applyFill="1" applyBorder="1" applyAlignment="1">
      <alignment horizontal="center"/>
    </xf>
    <xf numFmtId="167" fontId="7" fillId="0" borderId="0" xfId="8" applyNumberFormat="1" applyFont="1" applyFill="1" applyBorder="1" applyAlignment="1">
      <alignment horizontal="center"/>
    </xf>
    <xf numFmtId="166" fontId="7" fillId="0" borderId="0" xfId="8" applyNumberFormat="1" applyFont="1" applyFill="1" applyBorder="1" applyAlignment="1">
      <alignment horizontal="center"/>
    </xf>
    <xf numFmtId="0" fontId="7" fillId="0" borderId="0" xfId="8" applyFont="1" applyFill="1" applyBorder="1"/>
    <xf numFmtId="9" fontId="13" fillId="0" borderId="4" xfId="43" applyNumberFormat="1" applyFont="1" applyFill="1" applyBorder="1" applyAlignment="1">
      <alignment horizontal="center"/>
    </xf>
    <xf numFmtId="0" fontId="15" fillId="0" borderId="1" xfId="7" applyNumberFormat="1" applyFont="1" applyFill="1" applyBorder="1" applyAlignment="1">
      <alignment horizontal="center" vertical="center" wrapText="1"/>
    </xf>
    <xf numFmtId="9" fontId="11" fillId="2" borderId="6" xfId="8" applyNumberFormat="1" applyFont="1" applyFill="1" applyBorder="1" applyAlignment="1">
      <alignment horizontal="center" vertical="center" wrapText="1"/>
    </xf>
    <xf numFmtId="9" fontId="11" fillId="2" borderId="2" xfId="8" applyNumberFormat="1" applyFont="1" applyFill="1" applyBorder="1" applyAlignment="1">
      <alignment horizontal="center" vertical="center" wrapText="1"/>
    </xf>
    <xf numFmtId="3" fontId="11" fillId="2" borderId="6" xfId="8" applyNumberFormat="1" applyFont="1" applyFill="1" applyBorder="1" applyAlignment="1">
      <alignment horizontal="center" vertical="center" wrapText="1"/>
    </xf>
    <xf numFmtId="3" fontId="11" fillId="2" borderId="2" xfId="8" applyNumberFormat="1" applyFont="1" applyFill="1" applyBorder="1" applyAlignment="1">
      <alignment horizontal="center" vertical="center" wrapText="1"/>
    </xf>
    <xf numFmtId="3" fontId="11" fillId="2" borderId="1" xfId="8" applyNumberFormat="1" applyFont="1" applyFill="1" applyBorder="1" applyAlignment="1">
      <alignment horizontal="center" vertical="center" wrapText="1"/>
    </xf>
    <xf numFmtId="167" fontId="15" fillId="16" borderId="5" xfId="7" applyNumberFormat="1" applyFont="1" applyFill="1" applyBorder="1" applyAlignment="1">
      <alignment horizontal="center" vertical="center" wrapText="1"/>
    </xf>
    <xf numFmtId="167" fontId="15" fillId="16" borderId="14" xfId="7" applyNumberFormat="1" applyFont="1" applyFill="1" applyBorder="1" applyAlignment="1">
      <alignment horizontal="center" vertical="center" wrapText="1"/>
    </xf>
    <xf numFmtId="167" fontId="15" fillId="16" borderId="3" xfId="7" applyNumberFormat="1" applyFont="1" applyFill="1" applyBorder="1" applyAlignment="1">
      <alignment horizontal="center" vertical="center" wrapText="1"/>
    </xf>
    <xf numFmtId="3" fontId="11" fillId="2" borderId="16" xfId="8" applyNumberFormat="1" applyFont="1" applyFill="1" applyBorder="1" applyAlignment="1">
      <alignment horizontal="center" vertical="center" wrapText="1"/>
    </xf>
    <xf numFmtId="3" fontId="11" fillId="2" borderId="23" xfId="8" applyNumberFormat="1" applyFont="1" applyFill="1" applyBorder="1" applyAlignment="1">
      <alignment horizontal="center" vertical="center" wrapText="1"/>
    </xf>
    <xf numFmtId="3" fontId="11" fillId="2" borderId="18" xfId="8" applyNumberFormat="1" applyFont="1" applyFill="1" applyBorder="1" applyAlignment="1">
      <alignment horizontal="center" vertical="center" wrapText="1"/>
    </xf>
    <xf numFmtId="3" fontId="11" fillId="2" borderId="24" xfId="8" applyNumberFormat="1" applyFont="1" applyFill="1" applyBorder="1" applyAlignment="1">
      <alignment horizontal="center" vertical="center" wrapText="1"/>
    </xf>
    <xf numFmtId="3" fontId="11" fillId="2" borderId="16" xfId="8" applyNumberFormat="1" applyFont="1" applyFill="1" applyBorder="1" applyAlignment="1">
      <alignment horizontal="left" vertical="center" wrapText="1"/>
    </xf>
    <xf numFmtId="3" fontId="11" fillId="2" borderId="23" xfId="8" applyNumberFormat="1" applyFont="1" applyFill="1" applyBorder="1" applyAlignment="1">
      <alignment horizontal="left" vertical="center" wrapText="1"/>
    </xf>
    <xf numFmtId="3" fontId="11" fillId="2" borderId="19" xfId="8" applyNumberFormat="1" applyFont="1" applyFill="1" applyBorder="1" applyAlignment="1">
      <alignment horizontal="center" vertical="center" wrapText="1"/>
    </xf>
    <xf numFmtId="3" fontId="11" fillId="2" borderId="25" xfId="8" applyNumberFormat="1" applyFont="1" applyFill="1" applyBorder="1" applyAlignment="1">
      <alignment horizontal="center" vertical="center" wrapText="1"/>
    </xf>
    <xf numFmtId="170" fontId="20" fillId="0" borderId="14" xfId="0" applyNumberFormat="1" applyFont="1" applyBorder="1" applyAlignment="1">
      <alignment horizontal="left"/>
    </xf>
    <xf numFmtId="0" fontId="20" fillId="0" borderId="0" xfId="0" applyFont="1" applyAlignment="1">
      <alignment horizontal="left" wrapText="1"/>
    </xf>
  </cellXfs>
  <cellStyles count="44">
    <cellStyle name="20% - Акцент1 2" xfId="9"/>
    <cellStyle name="20% - Акцент1 3" xfId="10"/>
    <cellStyle name="20% - Акцент2 2" xfId="11"/>
    <cellStyle name="20% - Акцент2 3" xfId="12"/>
    <cellStyle name="20% - Акцент3 2" xfId="13"/>
    <cellStyle name="20% - Акцент3 3" xfId="14"/>
    <cellStyle name="20% - Акцент4 2" xfId="15"/>
    <cellStyle name="20% - Акцент4 3" xfId="16"/>
    <cellStyle name="20% - Акцент5 2" xfId="17"/>
    <cellStyle name="20% - Акцент5 3" xfId="18"/>
    <cellStyle name="20% - Акцент6 2" xfId="19"/>
    <cellStyle name="20% - Акцент6 3" xfId="20"/>
    <cellStyle name="40% - Акцент1 2" xfId="21"/>
    <cellStyle name="40% - Акцент1 3" xfId="22"/>
    <cellStyle name="40% - Акцент2 2" xfId="23"/>
    <cellStyle name="40% - Акцент2 3" xfId="24"/>
    <cellStyle name="40% - Акцент3 2" xfId="25"/>
    <cellStyle name="40% - Акцент3 3" xfId="26"/>
    <cellStyle name="40% - Акцент4 2" xfId="27"/>
    <cellStyle name="40% - Акцент4 3" xfId="28"/>
    <cellStyle name="40% - Акцент5 2" xfId="29"/>
    <cellStyle name="40% - Акцент5 3" xfId="30"/>
    <cellStyle name="40% - Акцент6 2" xfId="31"/>
    <cellStyle name="40% - Акцент6 3" xfId="32"/>
    <cellStyle name="Dezimal [0] 3" xfId="2"/>
    <cellStyle name="Euro" xfId="3"/>
    <cellStyle name="Normal_City Multi 2nd Half 2009 2" xfId="33"/>
    <cellStyle name="Standard 2" xfId="4"/>
    <cellStyle name="Обычный" xfId="0" builtinId="0"/>
    <cellStyle name="Обычный 11" xfId="34"/>
    <cellStyle name="Обычный 12" xfId="42"/>
    <cellStyle name="Обычный 2" xfId="5"/>
    <cellStyle name="Обычный 2 2" xfId="35"/>
    <cellStyle name="Обычный 2 3" xfId="36"/>
    <cellStyle name="Обычный 3" xfId="8"/>
    <cellStyle name="Обычный 4" xfId="1"/>
    <cellStyle name="Примечание 2" xfId="37"/>
    <cellStyle name="Примечание 3" xfId="38"/>
    <cellStyle name="Процентный" xfId="43" builtinId="5"/>
    <cellStyle name="Процентный 2" xfId="6"/>
    <cellStyle name="Финансовый [0] 2" xfId="7"/>
    <cellStyle name="Финансовый 2" xfId="39"/>
    <cellStyle name="Финансовый 3" xfId="40"/>
    <cellStyle name="標準_コピー131107_Unit(Euro_SEA_CIP)-1" xfId="4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9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0"/>
  <sheetViews>
    <sheetView zoomScale="70" zoomScaleNormal="70" zoomScaleSheetLayoutView="75" workbookViewId="0">
      <pane ySplit="5" topLeftCell="A290" activePane="bottomLeft" state="frozenSplit"/>
      <selection pane="bottomLeft" activeCell="F56" sqref="F56"/>
    </sheetView>
  </sheetViews>
  <sheetFormatPr defaultColWidth="8.26953125" defaultRowHeight="18" customHeight="1" outlineLevelCol="1"/>
  <cols>
    <col min="1" max="1" width="27.26953125" style="45" customWidth="1"/>
    <col min="2" max="2" width="22.26953125" style="23" customWidth="1" outlineLevel="1"/>
    <col min="3" max="3" width="13" style="157" customWidth="1"/>
    <col min="4" max="4" width="18.1796875" style="23" customWidth="1" outlineLevel="1"/>
    <col min="5" max="5" width="16.453125" style="23" customWidth="1" outlineLevel="1"/>
    <col min="6" max="6" width="18.26953125" style="68" bestFit="1" customWidth="1"/>
    <col min="7" max="7" width="23.81640625" style="46" customWidth="1"/>
    <col min="8" max="8" width="9.7265625" style="46" customWidth="1"/>
    <col min="9" max="115" width="8.26953125" style="45"/>
    <col min="116" max="116" width="27.453125" style="45" customWidth="1"/>
    <col min="117" max="117" width="18.453125" style="45" customWidth="1"/>
    <col min="118" max="118" width="16.26953125" style="45" customWidth="1"/>
    <col min="119" max="119" width="23" style="45" customWidth="1"/>
    <col min="120" max="120" width="16" style="45" customWidth="1"/>
    <col min="121" max="121" width="18.54296875" style="45" customWidth="1"/>
    <col min="122" max="122" width="19.26953125" style="45" customWidth="1"/>
    <col min="123" max="123" width="18.54296875" style="45" customWidth="1"/>
    <col min="124" max="124" width="18.26953125" style="45" customWidth="1"/>
    <col min="125" max="126" width="6.26953125" style="45" customWidth="1"/>
    <col min="127" max="127" width="12.26953125" style="45" customWidth="1"/>
    <col min="128" max="128" width="42.7265625" style="45" customWidth="1"/>
    <col min="129" max="129" width="18.453125" style="45" customWidth="1"/>
    <col min="130" max="131" width="16.26953125" style="45" customWidth="1"/>
    <col min="132" max="132" width="16" style="45" customWidth="1"/>
    <col min="133" max="133" width="18.54296875" style="45" customWidth="1"/>
    <col min="134" max="134" width="19.26953125" style="45" customWidth="1"/>
    <col min="135" max="135" width="18.54296875" style="45" customWidth="1"/>
    <col min="136" max="136" width="18.26953125" style="45" customWidth="1"/>
    <col min="137" max="137" width="9.54296875" style="45" bestFit="1" customWidth="1"/>
    <col min="138" max="371" width="8.26953125" style="45"/>
    <col min="372" max="372" width="27.453125" style="45" customWidth="1"/>
    <col min="373" max="373" width="18.453125" style="45" customWidth="1"/>
    <col min="374" max="374" width="16.26953125" style="45" customWidth="1"/>
    <col min="375" max="375" width="23" style="45" customWidth="1"/>
    <col min="376" max="376" width="16" style="45" customWidth="1"/>
    <col min="377" max="377" width="18.54296875" style="45" customWidth="1"/>
    <col min="378" max="378" width="19.26953125" style="45" customWidth="1"/>
    <col min="379" max="379" width="18.54296875" style="45" customWidth="1"/>
    <col min="380" max="380" width="18.26953125" style="45" customWidth="1"/>
    <col min="381" max="382" width="6.26953125" style="45" customWidth="1"/>
    <col min="383" max="383" width="12.26953125" style="45" customWidth="1"/>
    <col min="384" max="384" width="42.7265625" style="45" customWidth="1"/>
    <col min="385" max="385" width="18.453125" style="45" customWidth="1"/>
    <col min="386" max="387" width="16.26953125" style="45" customWidth="1"/>
    <col min="388" max="388" width="16" style="45" customWidth="1"/>
    <col min="389" max="389" width="18.54296875" style="45" customWidth="1"/>
    <col min="390" max="390" width="19.26953125" style="45" customWidth="1"/>
    <col min="391" max="391" width="18.54296875" style="45" customWidth="1"/>
    <col min="392" max="392" width="18.26953125" style="45" customWidth="1"/>
    <col min="393" max="393" width="9.54296875" style="45" bestFit="1" customWidth="1"/>
    <col min="394" max="627" width="8.26953125" style="45"/>
    <col min="628" max="628" width="27.453125" style="45" customWidth="1"/>
    <col min="629" max="629" width="18.453125" style="45" customWidth="1"/>
    <col min="630" max="630" width="16.26953125" style="45" customWidth="1"/>
    <col min="631" max="631" width="23" style="45" customWidth="1"/>
    <col min="632" max="632" width="16" style="45" customWidth="1"/>
    <col min="633" max="633" width="18.54296875" style="45" customWidth="1"/>
    <col min="634" max="634" width="19.26953125" style="45" customWidth="1"/>
    <col min="635" max="635" width="18.54296875" style="45" customWidth="1"/>
    <col min="636" max="636" width="18.26953125" style="45" customWidth="1"/>
    <col min="637" max="638" width="6.26953125" style="45" customWidth="1"/>
    <col min="639" max="639" width="12.26953125" style="45" customWidth="1"/>
    <col min="640" max="640" width="42.7265625" style="45" customWidth="1"/>
    <col min="641" max="641" width="18.453125" style="45" customWidth="1"/>
    <col min="642" max="643" width="16.26953125" style="45" customWidth="1"/>
    <col min="644" max="644" width="16" style="45" customWidth="1"/>
    <col min="645" max="645" width="18.54296875" style="45" customWidth="1"/>
    <col min="646" max="646" width="19.26953125" style="45" customWidth="1"/>
    <col min="647" max="647" width="18.54296875" style="45" customWidth="1"/>
    <col min="648" max="648" width="18.26953125" style="45" customWidth="1"/>
    <col min="649" max="649" width="9.54296875" style="45" bestFit="1" customWidth="1"/>
    <col min="650" max="883" width="8.26953125" style="45"/>
    <col min="884" max="884" width="27.453125" style="45" customWidth="1"/>
    <col min="885" max="885" width="18.453125" style="45" customWidth="1"/>
    <col min="886" max="886" width="16.26953125" style="45" customWidth="1"/>
    <col min="887" max="887" width="23" style="45" customWidth="1"/>
    <col min="888" max="888" width="16" style="45" customWidth="1"/>
    <col min="889" max="889" width="18.54296875" style="45" customWidth="1"/>
    <col min="890" max="890" width="19.26953125" style="45" customWidth="1"/>
    <col min="891" max="891" width="18.54296875" style="45" customWidth="1"/>
    <col min="892" max="892" width="18.26953125" style="45" customWidth="1"/>
    <col min="893" max="894" width="6.26953125" style="45" customWidth="1"/>
    <col min="895" max="895" width="12.26953125" style="45" customWidth="1"/>
    <col min="896" max="896" width="42.7265625" style="45" customWidth="1"/>
    <col min="897" max="897" width="18.453125" style="45" customWidth="1"/>
    <col min="898" max="899" width="16.26953125" style="45" customWidth="1"/>
    <col min="900" max="900" width="16" style="45" customWidth="1"/>
    <col min="901" max="901" width="18.54296875" style="45" customWidth="1"/>
    <col min="902" max="902" width="19.26953125" style="45" customWidth="1"/>
    <col min="903" max="903" width="18.54296875" style="45" customWidth="1"/>
    <col min="904" max="904" width="18.26953125" style="45" customWidth="1"/>
    <col min="905" max="905" width="9.54296875" style="45" bestFit="1" customWidth="1"/>
    <col min="906" max="1139" width="8.26953125" style="45"/>
    <col min="1140" max="1140" width="27.453125" style="45" customWidth="1"/>
    <col min="1141" max="1141" width="18.453125" style="45" customWidth="1"/>
    <col min="1142" max="1142" width="16.26953125" style="45" customWidth="1"/>
    <col min="1143" max="1143" width="23" style="45" customWidth="1"/>
    <col min="1144" max="1144" width="16" style="45" customWidth="1"/>
    <col min="1145" max="1145" width="18.54296875" style="45" customWidth="1"/>
    <col min="1146" max="1146" width="19.26953125" style="45" customWidth="1"/>
    <col min="1147" max="1147" width="18.54296875" style="45" customWidth="1"/>
    <col min="1148" max="1148" width="18.26953125" style="45" customWidth="1"/>
    <col min="1149" max="1150" width="6.26953125" style="45" customWidth="1"/>
    <col min="1151" max="1151" width="12.26953125" style="45" customWidth="1"/>
    <col min="1152" max="1152" width="42.7265625" style="45" customWidth="1"/>
    <col min="1153" max="1153" width="18.453125" style="45" customWidth="1"/>
    <col min="1154" max="1155" width="16.26953125" style="45" customWidth="1"/>
    <col min="1156" max="1156" width="16" style="45" customWidth="1"/>
    <col min="1157" max="1157" width="18.54296875" style="45" customWidth="1"/>
    <col min="1158" max="1158" width="19.26953125" style="45" customWidth="1"/>
    <col min="1159" max="1159" width="18.54296875" style="45" customWidth="1"/>
    <col min="1160" max="1160" width="18.26953125" style="45" customWidth="1"/>
    <col min="1161" max="1161" width="9.54296875" style="45" bestFit="1" customWidth="1"/>
    <col min="1162" max="1395" width="8.26953125" style="45"/>
    <col min="1396" max="1396" width="27.453125" style="45" customWidth="1"/>
    <col min="1397" max="1397" width="18.453125" style="45" customWidth="1"/>
    <col min="1398" max="1398" width="16.26953125" style="45" customWidth="1"/>
    <col min="1399" max="1399" width="23" style="45" customWidth="1"/>
    <col min="1400" max="1400" width="16" style="45" customWidth="1"/>
    <col min="1401" max="1401" width="18.54296875" style="45" customWidth="1"/>
    <col min="1402" max="1402" width="19.26953125" style="45" customWidth="1"/>
    <col min="1403" max="1403" width="18.54296875" style="45" customWidth="1"/>
    <col min="1404" max="1404" width="18.26953125" style="45" customWidth="1"/>
    <col min="1405" max="1406" width="6.26953125" style="45" customWidth="1"/>
    <col min="1407" max="1407" width="12.26953125" style="45" customWidth="1"/>
    <col min="1408" max="1408" width="42.7265625" style="45" customWidth="1"/>
    <col min="1409" max="1409" width="18.453125" style="45" customWidth="1"/>
    <col min="1410" max="1411" width="16.26953125" style="45" customWidth="1"/>
    <col min="1412" max="1412" width="16" style="45" customWidth="1"/>
    <col min="1413" max="1413" width="18.54296875" style="45" customWidth="1"/>
    <col min="1414" max="1414" width="19.26953125" style="45" customWidth="1"/>
    <col min="1415" max="1415" width="18.54296875" style="45" customWidth="1"/>
    <col min="1416" max="1416" width="18.26953125" style="45" customWidth="1"/>
    <col min="1417" max="1417" width="9.54296875" style="45" bestFit="1" customWidth="1"/>
    <col min="1418" max="1651" width="8.26953125" style="45"/>
    <col min="1652" max="1652" width="27.453125" style="45" customWidth="1"/>
    <col min="1653" max="1653" width="18.453125" style="45" customWidth="1"/>
    <col min="1654" max="1654" width="16.26953125" style="45" customWidth="1"/>
    <col min="1655" max="1655" width="23" style="45" customWidth="1"/>
    <col min="1656" max="1656" width="16" style="45" customWidth="1"/>
    <col min="1657" max="1657" width="18.54296875" style="45" customWidth="1"/>
    <col min="1658" max="1658" width="19.26953125" style="45" customWidth="1"/>
    <col min="1659" max="1659" width="18.54296875" style="45" customWidth="1"/>
    <col min="1660" max="1660" width="18.26953125" style="45" customWidth="1"/>
    <col min="1661" max="1662" width="6.26953125" style="45" customWidth="1"/>
    <col min="1663" max="1663" width="12.26953125" style="45" customWidth="1"/>
    <col min="1664" max="1664" width="42.7265625" style="45" customWidth="1"/>
    <col min="1665" max="1665" width="18.453125" style="45" customWidth="1"/>
    <col min="1666" max="1667" width="16.26953125" style="45" customWidth="1"/>
    <col min="1668" max="1668" width="16" style="45" customWidth="1"/>
    <col min="1669" max="1669" width="18.54296875" style="45" customWidth="1"/>
    <col min="1670" max="1670" width="19.26953125" style="45" customWidth="1"/>
    <col min="1671" max="1671" width="18.54296875" style="45" customWidth="1"/>
    <col min="1672" max="1672" width="18.26953125" style="45" customWidth="1"/>
    <col min="1673" max="1673" width="9.54296875" style="45" bestFit="1" customWidth="1"/>
    <col min="1674" max="1907" width="8.26953125" style="45"/>
    <col min="1908" max="1908" width="27.453125" style="45" customWidth="1"/>
    <col min="1909" max="1909" width="18.453125" style="45" customWidth="1"/>
    <col min="1910" max="1910" width="16.26953125" style="45" customWidth="1"/>
    <col min="1911" max="1911" width="23" style="45" customWidth="1"/>
    <col min="1912" max="1912" width="16" style="45" customWidth="1"/>
    <col min="1913" max="1913" width="18.54296875" style="45" customWidth="1"/>
    <col min="1914" max="1914" width="19.26953125" style="45" customWidth="1"/>
    <col min="1915" max="1915" width="18.54296875" style="45" customWidth="1"/>
    <col min="1916" max="1916" width="18.26953125" style="45" customWidth="1"/>
    <col min="1917" max="1918" width="6.26953125" style="45" customWidth="1"/>
    <col min="1919" max="1919" width="12.26953125" style="45" customWidth="1"/>
    <col min="1920" max="1920" width="42.7265625" style="45" customWidth="1"/>
    <col min="1921" max="1921" width="18.453125" style="45" customWidth="1"/>
    <col min="1922" max="1923" width="16.26953125" style="45" customWidth="1"/>
    <col min="1924" max="1924" width="16" style="45" customWidth="1"/>
    <col min="1925" max="1925" width="18.54296875" style="45" customWidth="1"/>
    <col min="1926" max="1926" width="19.26953125" style="45" customWidth="1"/>
    <col min="1927" max="1927" width="18.54296875" style="45" customWidth="1"/>
    <col min="1928" max="1928" width="18.26953125" style="45" customWidth="1"/>
    <col min="1929" max="1929" width="9.54296875" style="45" bestFit="1" customWidth="1"/>
    <col min="1930" max="2163" width="8.26953125" style="45"/>
    <col min="2164" max="2164" width="27.453125" style="45" customWidth="1"/>
    <col min="2165" max="2165" width="18.453125" style="45" customWidth="1"/>
    <col min="2166" max="2166" width="16.26953125" style="45" customWidth="1"/>
    <col min="2167" max="2167" width="23" style="45" customWidth="1"/>
    <col min="2168" max="2168" width="16" style="45" customWidth="1"/>
    <col min="2169" max="2169" width="18.54296875" style="45" customWidth="1"/>
    <col min="2170" max="2170" width="19.26953125" style="45" customWidth="1"/>
    <col min="2171" max="2171" width="18.54296875" style="45" customWidth="1"/>
    <col min="2172" max="2172" width="18.26953125" style="45" customWidth="1"/>
    <col min="2173" max="2174" width="6.26953125" style="45" customWidth="1"/>
    <col min="2175" max="2175" width="12.26953125" style="45" customWidth="1"/>
    <col min="2176" max="2176" width="42.7265625" style="45" customWidth="1"/>
    <col min="2177" max="2177" width="18.453125" style="45" customWidth="1"/>
    <col min="2178" max="2179" width="16.26953125" style="45" customWidth="1"/>
    <col min="2180" max="2180" width="16" style="45" customWidth="1"/>
    <col min="2181" max="2181" width="18.54296875" style="45" customWidth="1"/>
    <col min="2182" max="2182" width="19.26953125" style="45" customWidth="1"/>
    <col min="2183" max="2183" width="18.54296875" style="45" customWidth="1"/>
    <col min="2184" max="2184" width="18.26953125" style="45" customWidth="1"/>
    <col min="2185" max="2185" width="9.54296875" style="45" bestFit="1" customWidth="1"/>
    <col min="2186" max="2419" width="8.26953125" style="45"/>
    <col min="2420" max="2420" width="27.453125" style="45" customWidth="1"/>
    <col min="2421" max="2421" width="18.453125" style="45" customWidth="1"/>
    <col min="2422" max="2422" width="16.26953125" style="45" customWidth="1"/>
    <col min="2423" max="2423" width="23" style="45" customWidth="1"/>
    <col min="2424" max="2424" width="16" style="45" customWidth="1"/>
    <col min="2425" max="2425" width="18.54296875" style="45" customWidth="1"/>
    <col min="2426" max="2426" width="19.26953125" style="45" customWidth="1"/>
    <col min="2427" max="2427" width="18.54296875" style="45" customWidth="1"/>
    <col min="2428" max="2428" width="18.26953125" style="45" customWidth="1"/>
    <col min="2429" max="2430" width="6.26953125" style="45" customWidth="1"/>
    <col min="2431" max="2431" width="12.26953125" style="45" customWidth="1"/>
    <col min="2432" max="2432" width="42.7265625" style="45" customWidth="1"/>
    <col min="2433" max="2433" width="18.453125" style="45" customWidth="1"/>
    <col min="2434" max="2435" width="16.26953125" style="45" customWidth="1"/>
    <col min="2436" max="2436" width="16" style="45" customWidth="1"/>
    <col min="2437" max="2437" width="18.54296875" style="45" customWidth="1"/>
    <col min="2438" max="2438" width="19.26953125" style="45" customWidth="1"/>
    <col min="2439" max="2439" width="18.54296875" style="45" customWidth="1"/>
    <col min="2440" max="2440" width="18.26953125" style="45" customWidth="1"/>
    <col min="2441" max="2441" width="9.54296875" style="45" bestFit="1" customWidth="1"/>
    <col min="2442" max="2675" width="8.26953125" style="45"/>
    <col min="2676" max="2676" width="27.453125" style="45" customWidth="1"/>
    <col min="2677" max="2677" width="18.453125" style="45" customWidth="1"/>
    <col min="2678" max="2678" width="16.26953125" style="45" customWidth="1"/>
    <col min="2679" max="2679" width="23" style="45" customWidth="1"/>
    <col min="2680" max="2680" width="16" style="45" customWidth="1"/>
    <col min="2681" max="2681" width="18.54296875" style="45" customWidth="1"/>
    <col min="2682" max="2682" width="19.26953125" style="45" customWidth="1"/>
    <col min="2683" max="2683" width="18.54296875" style="45" customWidth="1"/>
    <col min="2684" max="2684" width="18.26953125" style="45" customWidth="1"/>
    <col min="2685" max="2686" width="6.26953125" style="45" customWidth="1"/>
    <col min="2687" max="2687" width="12.26953125" style="45" customWidth="1"/>
    <col min="2688" max="2688" width="42.7265625" style="45" customWidth="1"/>
    <col min="2689" max="2689" width="18.453125" style="45" customWidth="1"/>
    <col min="2690" max="2691" width="16.26953125" style="45" customWidth="1"/>
    <col min="2692" max="2692" width="16" style="45" customWidth="1"/>
    <col min="2693" max="2693" width="18.54296875" style="45" customWidth="1"/>
    <col min="2694" max="2694" width="19.26953125" style="45" customWidth="1"/>
    <col min="2695" max="2695" width="18.54296875" style="45" customWidth="1"/>
    <col min="2696" max="2696" width="18.26953125" style="45" customWidth="1"/>
    <col min="2697" max="2697" width="9.54296875" style="45" bestFit="1" customWidth="1"/>
    <col min="2698" max="2931" width="8.26953125" style="45"/>
    <col min="2932" max="2932" width="27.453125" style="45" customWidth="1"/>
    <col min="2933" max="2933" width="18.453125" style="45" customWidth="1"/>
    <col min="2934" max="2934" width="16.26953125" style="45" customWidth="1"/>
    <col min="2935" max="2935" width="23" style="45" customWidth="1"/>
    <col min="2936" max="2936" width="16" style="45" customWidth="1"/>
    <col min="2937" max="2937" width="18.54296875" style="45" customWidth="1"/>
    <col min="2938" max="2938" width="19.26953125" style="45" customWidth="1"/>
    <col min="2939" max="2939" width="18.54296875" style="45" customWidth="1"/>
    <col min="2940" max="2940" width="18.26953125" style="45" customWidth="1"/>
    <col min="2941" max="2942" width="6.26953125" style="45" customWidth="1"/>
    <col min="2943" max="2943" width="12.26953125" style="45" customWidth="1"/>
    <col min="2944" max="2944" width="42.7265625" style="45" customWidth="1"/>
    <col min="2945" max="2945" width="18.453125" style="45" customWidth="1"/>
    <col min="2946" max="2947" width="16.26953125" style="45" customWidth="1"/>
    <col min="2948" max="2948" width="16" style="45" customWidth="1"/>
    <col min="2949" max="2949" width="18.54296875" style="45" customWidth="1"/>
    <col min="2950" max="2950" width="19.26953125" style="45" customWidth="1"/>
    <col min="2951" max="2951" width="18.54296875" style="45" customWidth="1"/>
    <col min="2952" max="2952" width="18.26953125" style="45" customWidth="1"/>
    <col min="2953" max="2953" width="9.54296875" style="45" bestFit="1" customWidth="1"/>
    <col min="2954" max="3187" width="8.26953125" style="45"/>
    <col min="3188" max="3188" width="27.453125" style="45" customWidth="1"/>
    <col min="3189" max="3189" width="18.453125" style="45" customWidth="1"/>
    <col min="3190" max="3190" width="16.26953125" style="45" customWidth="1"/>
    <col min="3191" max="3191" width="23" style="45" customWidth="1"/>
    <col min="3192" max="3192" width="16" style="45" customWidth="1"/>
    <col min="3193" max="3193" width="18.54296875" style="45" customWidth="1"/>
    <col min="3194" max="3194" width="19.26953125" style="45" customWidth="1"/>
    <col min="3195" max="3195" width="18.54296875" style="45" customWidth="1"/>
    <col min="3196" max="3196" width="18.26953125" style="45" customWidth="1"/>
    <col min="3197" max="3198" width="6.26953125" style="45" customWidth="1"/>
    <col min="3199" max="3199" width="12.26953125" style="45" customWidth="1"/>
    <col min="3200" max="3200" width="42.7265625" style="45" customWidth="1"/>
    <col min="3201" max="3201" width="18.453125" style="45" customWidth="1"/>
    <col min="3202" max="3203" width="16.26953125" style="45" customWidth="1"/>
    <col min="3204" max="3204" width="16" style="45" customWidth="1"/>
    <col min="3205" max="3205" width="18.54296875" style="45" customWidth="1"/>
    <col min="3206" max="3206" width="19.26953125" style="45" customWidth="1"/>
    <col min="3207" max="3207" width="18.54296875" style="45" customWidth="1"/>
    <col min="3208" max="3208" width="18.26953125" style="45" customWidth="1"/>
    <col min="3209" max="3209" width="9.54296875" style="45" bestFit="1" customWidth="1"/>
    <col min="3210" max="3443" width="8.26953125" style="45"/>
    <col min="3444" max="3444" width="27.453125" style="45" customWidth="1"/>
    <col min="3445" max="3445" width="18.453125" style="45" customWidth="1"/>
    <col min="3446" max="3446" width="16.26953125" style="45" customWidth="1"/>
    <col min="3447" max="3447" width="23" style="45" customWidth="1"/>
    <col min="3448" max="3448" width="16" style="45" customWidth="1"/>
    <col min="3449" max="3449" width="18.54296875" style="45" customWidth="1"/>
    <col min="3450" max="3450" width="19.26953125" style="45" customWidth="1"/>
    <col min="3451" max="3451" width="18.54296875" style="45" customWidth="1"/>
    <col min="3452" max="3452" width="18.26953125" style="45" customWidth="1"/>
    <col min="3453" max="3454" width="6.26953125" style="45" customWidth="1"/>
    <col min="3455" max="3455" width="12.26953125" style="45" customWidth="1"/>
    <col min="3456" max="3456" width="42.7265625" style="45" customWidth="1"/>
    <col min="3457" max="3457" width="18.453125" style="45" customWidth="1"/>
    <col min="3458" max="3459" width="16.26953125" style="45" customWidth="1"/>
    <col min="3460" max="3460" width="16" style="45" customWidth="1"/>
    <col min="3461" max="3461" width="18.54296875" style="45" customWidth="1"/>
    <col min="3462" max="3462" width="19.26953125" style="45" customWidth="1"/>
    <col min="3463" max="3463" width="18.54296875" style="45" customWidth="1"/>
    <col min="3464" max="3464" width="18.26953125" style="45" customWidth="1"/>
    <col min="3465" max="3465" width="9.54296875" style="45" bestFit="1" customWidth="1"/>
    <col min="3466" max="3699" width="8.26953125" style="45"/>
    <col min="3700" max="3700" width="27.453125" style="45" customWidth="1"/>
    <col min="3701" max="3701" width="18.453125" style="45" customWidth="1"/>
    <col min="3702" max="3702" width="16.26953125" style="45" customWidth="1"/>
    <col min="3703" max="3703" width="23" style="45" customWidth="1"/>
    <col min="3704" max="3704" width="16" style="45" customWidth="1"/>
    <col min="3705" max="3705" width="18.54296875" style="45" customWidth="1"/>
    <col min="3706" max="3706" width="19.26953125" style="45" customWidth="1"/>
    <col min="3707" max="3707" width="18.54296875" style="45" customWidth="1"/>
    <col min="3708" max="3708" width="18.26953125" style="45" customWidth="1"/>
    <col min="3709" max="3710" width="6.26953125" style="45" customWidth="1"/>
    <col min="3711" max="3711" width="12.26953125" style="45" customWidth="1"/>
    <col min="3712" max="3712" width="42.7265625" style="45" customWidth="1"/>
    <col min="3713" max="3713" width="18.453125" style="45" customWidth="1"/>
    <col min="3714" max="3715" width="16.26953125" style="45" customWidth="1"/>
    <col min="3716" max="3716" width="16" style="45" customWidth="1"/>
    <col min="3717" max="3717" width="18.54296875" style="45" customWidth="1"/>
    <col min="3718" max="3718" width="19.26953125" style="45" customWidth="1"/>
    <col min="3719" max="3719" width="18.54296875" style="45" customWidth="1"/>
    <col min="3720" max="3720" width="18.26953125" style="45" customWidth="1"/>
    <col min="3721" max="3721" width="9.54296875" style="45" bestFit="1" customWidth="1"/>
    <col min="3722" max="3955" width="8.26953125" style="45"/>
    <col min="3956" max="3956" width="27.453125" style="45" customWidth="1"/>
    <col min="3957" max="3957" width="18.453125" style="45" customWidth="1"/>
    <col min="3958" max="3958" width="16.26953125" style="45" customWidth="1"/>
    <col min="3959" max="3959" width="23" style="45" customWidth="1"/>
    <col min="3960" max="3960" width="16" style="45" customWidth="1"/>
    <col min="3961" max="3961" width="18.54296875" style="45" customWidth="1"/>
    <col min="3962" max="3962" width="19.26953125" style="45" customWidth="1"/>
    <col min="3963" max="3963" width="18.54296875" style="45" customWidth="1"/>
    <col min="3964" max="3964" width="18.26953125" style="45" customWidth="1"/>
    <col min="3965" max="3966" width="6.26953125" style="45" customWidth="1"/>
    <col min="3967" max="3967" width="12.26953125" style="45" customWidth="1"/>
    <col min="3968" max="3968" width="42.7265625" style="45" customWidth="1"/>
    <col min="3969" max="3969" width="18.453125" style="45" customWidth="1"/>
    <col min="3970" max="3971" width="16.26953125" style="45" customWidth="1"/>
    <col min="3972" max="3972" width="16" style="45" customWidth="1"/>
    <col min="3973" max="3973" width="18.54296875" style="45" customWidth="1"/>
    <col min="3974" max="3974" width="19.26953125" style="45" customWidth="1"/>
    <col min="3975" max="3975" width="18.54296875" style="45" customWidth="1"/>
    <col min="3976" max="3976" width="18.26953125" style="45" customWidth="1"/>
    <col min="3977" max="3977" width="9.54296875" style="45" bestFit="1" customWidth="1"/>
    <col min="3978" max="4211" width="8.26953125" style="45"/>
    <col min="4212" max="4212" width="27.453125" style="45" customWidth="1"/>
    <col min="4213" max="4213" width="18.453125" style="45" customWidth="1"/>
    <col min="4214" max="4214" width="16.26953125" style="45" customWidth="1"/>
    <col min="4215" max="4215" width="23" style="45" customWidth="1"/>
    <col min="4216" max="4216" width="16" style="45" customWidth="1"/>
    <col min="4217" max="4217" width="18.54296875" style="45" customWidth="1"/>
    <col min="4218" max="4218" width="19.26953125" style="45" customWidth="1"/>
    <col min="4219" max="4219" width="18.54296875" style="45" customWidth="1"/>
    <col min="4220" max="4220" width="18.26953125" style="45" customWidth="1"/>
    <col min="4221" max="4222" width="6.26953125" style="45" customWidth="1"/>
    <col min="4223" max="4223" width="12.26953125" style="45" customWidth="1"/>
    <col min="4224" max="4224" width="42.7265625" style="45" customWidth="1"/>
    <col min="4225" max="4225" width="18.453125" style="45" customWidth="1"/>
    <col min="4226" max="4227" width="16.26953125" style="45" customWidth="1"/>
    <col min="4228" max="4228" width="16" style="45" customWidth="1"/>
    <col min="4229" max="4229" width="18.54296875" style="45" customWidth="1"/>
    <col min="4230" max="4230" width="19.26953125" style="45" customWidth="1"/>
    <col min="4231" max="4231" width="18.54296875" style="45" customWidth="1"/>
    <col min="4232" max="4232" width="18.26953125" style="45" customWidth="1"/>
    <col min="4233" max="4233" width="9.54296875" style="45" bestFit="1" customWidth="1"/>
    <col min="4234" max="4467" width="8.26953125" style="45"/>
    <col min="4468" max="4468" width="27.453125" style="45" customWidth="1"/>
    <col min="4469" max="4469" width="18.453125" style="45" customWidth="1"/>
    <col min="4470" max="4470" width="16.26953125" style="45" customWidth="1"/>
    <col min="4471" max="4471" width="23" style="45" customWidth="1"/>
    <col min="4472" max="4472" width="16" style="45" customWidth="1"/>
    <col min="4473" max="4473" width="18.54296875" style="45" customWidth="1"/>
    <col min="4474" max="4474" width="19.26953125" style="45" customWidth="1"/>
    <col min="4475" max="4475" width="18.54296875" style="45" customWidth="1"/>
    <col min="4476" max="4476" width="18.26953125" style="45" customWidth="1"/>
    <col min="4477" max="4478" width="6.26953125" style="45" customWidth="1"/>
    <col min="4479" max="4479" width="12.26953125" style="45" customWidth="1"/>
    <col min="4480" max="4480" width="42.7265625" style="45" customWidth="1"/>
    <col min="4481" max="4481" width="18.453125" style="45" customWidth="1"/>
    <col min="4482" max="4483" width="16.26953125" style="45" customWidth="1"/>
    <col min="4484" max="4484" width="16" style="45" customWidth="1"/>
    <col min="4485" max="4485" width="18.54296875" style="45" customWidth="1"/>
    <col min="4486" max="4486" width="19.26953125" style="45" customWidth="1"/>
    <col min="4487" max="4487" width="18.54296875" style="45" customWidth="1"/>
    <col min="4488" max="4488" width="18.26953125" style="45" customWidth="1"/>
    <col min="4489" max="4489" width="9.54296875" style="45" bestFit="1" customWidth="1"/>
    <col min="4490" max="4723" width="8.26953125" style="45"/>
    <col min="4724" max="4724" width="27.453125" style="45" customWidth="1"/>
    <col min="4725" max="4725" width="18.453125" style="45" customWidth="1"/>
    <col min="4726" max="4726" width="16.26953125" style="45" customWidth="1"/>
    <col min="4727" max="4727" width="23" style="45" customWidth="1"/>
    <col min="4728" max="4728" width="16" style="45" customWidth="1"/>
    <col min="4729" max="4729" width="18.54296875" style="45" customWidth="1"/>
    <col min="4730" max="4730" width="19.26953125" style="45" customWidth="1"/>
    <col min="4731" max="4731" width="18.54296875" style="45" customWidth="1"/>
    <col min="4732" max="4732" width="18.26953125" style="45" customWidth="1"/>
    <col min="4733" max="4734" width="6.26953125" style="45" customWidth="1"/>
    <col min="4735" max="4735" width="12.26953125" style="45" customWidth="1"/>
    <col min="4736" max="4736" width="42.7265625" style="45" customWidth="1"/>
    <col min="4737" max="4737" width="18.453125" style="45" customWidth="1"/>
    <col min="4738" max="4739" width="16.26953125" style="45" customWidth="1"/>
    <col min="4740" max="4740" width="16" style="45" customWidth="1"/>
    <col min="4741" max="4741" width="18.54296875" style="45" customWidth="1"/>
    <col min="4742" max="4742" width="19.26953125" style="45" customWidth="1"/>
    <col min="4743" max="4743" width="18.54296875" style="45" customWidth="1"/>
    <col min="4744" max="4744" width="18.26953125" style="45" customWidth="1"/>
    <col min="4745" max="4745" width="9.54296875" style="45" bestFit="1" customWidth="1"/>
    <col min="4746" max="4979" width="8.26953125" style="45"/>
    <col min="4980" max="4980" width="27.453125" style="45" customWidth="1"/>
    <col min="4981" max="4981" width="18.453125" style="45" customWidth="1"/>
    <col min="4982" max="4982" width="16.26953125" style="45" customWidth="1"/>
    <col min="4983" max="4983" width="23" style="45" customWidth="1"/>
    <col min="4984" max="4984" width="16" style="45" customWidth="1"/>
    <col min="4985" max="4985" width="18.54296875" style="45" customWidth="1"/>
    <col min="4986" max="4986" width="19.26953125" style="45" customWidth="1"/>
    <col min="4987" max="4987" width="18.54296875" style="45" customWidth="1"/>
    <col min="4988" max="4988" width="18.26953125" style="45" customWidth="1"/>
    <col min="4989" max="4990" width="6.26953125" style="45" customWidth="1"/>
    <col min="4991" max="4991" width="12.26953125" style="45" customWidth="1"/>
    <col min="4992" max="4992" width="42.7265625" style="45" customWidth="1"/>
    <col min="4993" max="4993" width="18.453125" style="45" customWidth="1"/>
    <col min="4994" max="4995" width="16.26953125" style="45" customWidth="1"/>
    <col min="4996" max="4996" width="16" style="45" customWidth="1"/>
    <col min="4997" max="4997" width="18.54296875" style="45" customWidth="1"/>
    <col min="4998" max="4998" width="19.26953125" style="45" customWidth="1"/>
    <col min="4999" max="4999" width="18.54296875" style="45" customWidth="1"/>
    <col min="5000" max="5000" width="18.26953125" style="45" customWidth="1"/>
    <col min="5001" max="5001" width="9.54296875" style="45" bestFit="1" customWidth="1"/>
    <col min="5002" max="5235" width="8.26953125" style="45"/>
    <col min="5236" max="5236" width="27.453125" style="45" customWidth="1"/>
    <col min="5237" max="5237" width="18.453125" style="45" customWidth="1"/>
    <col min="5238" max="5238" width="16.26953125" style="45" customWidth="1"/>
    <col min="5239" max="5239" width="23" style="45" customWidth="1"/>
    <col min="5240" max="5240" width="16" style="45" customWidth="1"/>
    <col min="5241" max="5241" width="18.54296875" style="45" customWidth="1"/>
    <col min="5242" max="5242" width="19.26953125" style="45" customWidth="1"/>
    <col min="5243" max="5243" width="18.54296875" style="45" customWidth="1"/>
    <col min="5244" max="5244" width="18.26953125" style="45" customWidth="1"/>
    <col min="5245" max="5246" width="6.26953125" style="45" customWidth="1"/>
    <col min="5247" max="5247" width="12.26953125" style="45" customWidth="1"/>
    <col min="5248" max="5248" width="42.7265625" style="45" customWidth="1"/>
    <col min="5249" max="5249" width="18.453125" style="45" customWidth="1"/>
    <col min="5250" max="5251" width="16.26953125" style="45" customWidth="1"/>
    <col min="5252" max="5252" width="16" style="45" customWidth="1"/>
    <col min="5253" max="5253" width="18.54296875" style="45" customWidth="1"/>
    <col min="5254" max="5254" width="19.26953125" style="45" customWidth="1"/>
    <col min="5255" max="5255" width="18.54296875" style="45" customWidth="1"/>
    <col min="5256" max="5256" width="18.26953125" style="45" customWidth="1"/>
    <col min="5257" max="5257" width="9.54296875" style="45" bestFit="1" customWidth="1"/>
    <col min="5258" max="5491" width="8.26953125" style="45"/>
    <col min="5492" max="5492" width="27.453125" style="45" customWidth="1"/>
    <col min="5493" max="5493" width="18.453125" style="45" customWidth="1"/>
    <col min="5494" max="5494" width="16.26953125" style="45" customWidth="1"/>
    <col min="5495" max="5495" width="23" style="45" customWidth="1"/>
    <col min="5496" max="5496" width="16" style="45" customWidth="1"/>
    <col min="5497" max="5497" width="18.54296875" style="45" customWidth="1"/>
    <col min="5498" max="5498" width="19.26953125" style="45" customWidth="1"/>
    <col min="5499" max="5499" width="18.54296875" style="45" customWidth="1"/>
    <col min="5500" max="5500" width="18.26953125" style="45" customWidth="1"/>
    <col min="5501" max="5502" width="6.26953125" style="45" customWidth="1"/>
    <col min="5503" max="5503" width="12.26953125" style="45" customWidth="1"/>
    <col min="5504" max="5504" width="42.7265625" style="45" customWidth="1"/>
    <col min="5505" max="5505" width="18.453125" style="45" customWidth="1"/>
    <col min="5506" max="5507" width="16.26953125" style="45" customWidth="1"/>
    <col min="5508" max="5508" width="16" style="45" customWidth="1"/>
    <col min="5509" max="5509" width="18.54296875" style="45" customWidth="1"/>
    <col min="5510" max="5510" width="19.26953125" style="45" customWidth="1"/>
    <col min="5511" max="5511" width="18.54296875" style="45" customWidth="1"/>
    <col min="5512" max="5512" width="18.26953125" style="45" customWidth="1"/>
    <col min="5513" max="5513" width="9.54296875" style="45" bestFit="1" customWidth="1"/>
    <col min="5514" max="5747" width="8.26953125" style="45"/>
    <col min="5748" max="5748" width="27.453125" style="45" customWidth="1"/>
    <col min="5749" max="5749" width="18.453125" style="45" customWidth="1"/>
    <col min="5750" max="5750" width="16.26953125" style="45" customWidth="1"/>
    <col min="5751" max="5751" width="23" style="45" customWidth="1"/>
    <col min="5752" max="5752" width="16" style="45" customWidth="1"/>
    <col min="5753" max="5753" width="18.54296875" style="45" customWidth="1"/>
    <col min="5754" max="5754" width="19.26953125" style="45" customWidth="1"/>
    <col min="5755" max="5755" width="18.54296875" style="45" customWidth="1"/>
    <col min="5756" max="5756" width="18.26953125" style="45" customWidth="1"/>
    <col min="5757" max="5758" width="6.26953125" style="45" customWidth="1"/>
    <col min="5759" max="5759" width="12.26953125" style="45" customWidth="1"/>
    <col min="5760" max="5760" width="42.7265625" style="45" customWidth="1"/>
    <col min="5761" max="5761" width="18.453125" style="45" customWidth="1"/>
    <col min="5762" max="5763" width="16.26953125" style="45" customWidth="1"/>
    <col min="5764" max="5764" width="16" style="45" customWidth="1"/>
    <col min="5765" max="5765" width="18.54296875" style="45" customWidth="1"/>
    <col min="5766" max="5766" width="19.26953125" style="45" customWidth="1"/>
    <col min="5767" max="5767" width="18.54296875" style="45" customWidth="1"/>
    <col min="5768" max="5768" width="18.26953125" style="45" customWidth="1"/>
    <col min="5769" max="5769" width="9.54296875" style="45" bestFit="1" customWidth="1"/>
    <col min="5770" max="6003" width="8.26953125" style="45"/>
    <col min="6004" max="6004" width="27.453125" style="45" customWidth="1"/>
    <col min="6005" max="6005" width="18.453125" style="45" customWidth="1"/>
    <col min="6006" max="6006" width="16.26953125" style="45" customWidth="1"/>
    <col min="6007" max="6007" width="23" style="45" customWidth="1"/>
    <col min="6008" max="6008" width="16" style="45" customWidth="1"/>
    <col min="6009" max="6009" width="18.54296875" style="45" customWidth="1"/>
    <col min="6010" max="6010" width="19.26953125" style="45" customWidth="1"/>
    <col min="6011" max="6011" width="18.54296875" style="45" customWidth="1"/>
    <col min="6012" max="6012" width="18.26953125" style="45" customWidth="1"/>
    <col min="6013" max="6014" width="6.26953125" style="45" customWidth="1"/>
    <col min="6015" max="6015" width="12.26953125" style="45" customWidth="1"/>
    <col min="6016" max="6016" width="42.7265625" style="45" customWidth="1"/>
    <col min="6017" max="6017" width="18.453125" style="45" customWidth="1"/>
    <col min="6018" max="6019" width="16.26953125" style="45" customWidth="1"/>
    <col min="6020" max="6020" width="16" style="45" customWidth="1"/>
    <col min="6021" max="6021" width="18.54296875" style="45" customWidth="1"/>
    <col min="6022" max="6022" width="19.26953125" style="45" customWidth="1"/>
    <col min="6023" max="6023" width="18.54296875" style="45" customWidth="1"/>
    <col min="6024" max="6024" width="18.26953125" style="45" customWidth="1"/>
    <col min="6025" max="6025" width="9.54296875" style="45" bestFit="1" customWidth="1"/>
    <col min="6026" max="6259" width="8.26953125" style="45"/>
    <col min="6260" max="6260" width="27.453125" style="45" customWidth="1"/>
    <col min="6261" max="6261" width="18.453125" style="45" customWidth="1"/>
    <col min="6262" max="6262" width="16.26953125" style="45" customWidth="1"/>
    <col min="6263" max="6263" width="23" style="45" customWidth="1"/>
    <col min="6264" max="6264" width="16" style="45" customWidth="1"/>
    <col min="6265" max="6265" width="18.54296875" style="45" customWidth="1"/>
    <col min="6266" max="6266" width="19.26953125" style="45" customWidth="1"/>
    <col min="6267" max="6267" width="18.54296875" style="45" customWidth="1"/>
    <col min="6268" max="6268" width="18.26953125" style="45" customWidth="1"/>
    <col min="6269" max="6270" width="6.26953125" style="45" customWidth="1"/>
    <col min="6271" max="6271" width="12.26953125" style="45" customWidth="1"/>
    <col min="6272" max="6272" width="42.7265625" style="45" customWidth="1"/>
    <col min="6273" max="6273" width="18.453125" style="45" customWidth="1"/>
    <col min="6274" max="6275" width="16.26953125" style="45" customWidth="1"/>
    <col min="6276" max="6276" width="16" style="45" customWidth="1"/>
    <col min="6277" max="6277" width="18.54296875" style="45" customWidth="1"/>
    <col min="6278" max="6278" width="19.26953125" style="45" customWidth="1"/>
    <col min="6279" max="6279" width="18.54296875" style="45" customWidth="1"/>
    <col min="6280" max="6280" width="18.26953125" style="45" customWidth="1"/>
    <col min="6281" max="6281" width="9.54296875" style="45" bestFit="1" customWidth="1"/>
    <col min="6282" max="6515" width="8.26953125" style="45"/>
    <col min="6516" max="6516" width="27.453125" style="45" customWidth="1"/>
    <col min="6517" max="6517" width="18.453125" style="45" customWidth="1"/>
    <col min="6518" max="6518" width="16.26953125" style="45" customWidth="1"/>
    <col min="6519" max="6519" width="23" style="45" customWidth="1"/>
    <col min="6520" max="6520" width="16" style="45" customWidth="1"/>
    <col min="6521" max="6521" width="18.54296875" style="45" customWidth="1"/>
    <col min="6522" max="6522" width="19.26953125" style="45" customWidth="1"/>
    <col min="6523" max="6523" width="18.54296875" style="45" customWidth="1"/>
    <col min="6524" max="6524" width="18.26953125" style="45" customWidth="1"/>
    <col min="6525" max="6526" width="6.26953125" style="45" customWidth="1"/>
    <col min="6527" max="6527" width="12.26953125" style="45" customWidth="1"/>
    <col min="6528" max="6528" width="42.7265625" style="45" customWidth="1"/>
    <col min="6529" max="6529" width="18.453125" style="45" customWidth="1"/>
    <col min="6530" max="6531" width="16.26953125" style="45" customWidth="1"/>
    <col min="6532" max="6532" width="16" style="45" customWidth="1"/>
    <col min="6533" max="6533" width="18.54296875" style="45" customWidth="1"/>
    <col min="6534" max="6534" width="19.26953125" style="45" customWidth="1"/>
    <col min="6535" max="6535" width="18.54296875" style="45" customWidth="1"/>
    <col min="6536" max="6536" width="18.26953125" style="45" customWidth="1"/>
    <col min="6537" max="6537" width="9.54296875" style="45" bestFit="1" customWidth="1"/>
    <col min="6538" max="6771" width="8.26953125" style="45"/>
    <col min="6772" max="6772" width="27.453125" style="45" customWidth="1"/>
    <col min="6773" max="6773" width="18.453125" style="45" customWidth="1"/>
    <col min="6774" max="6774" width="16.26953125" style="45" customWidth="1"/>
    <col min="6775" max="6775" width="23" style="45" customWidth="1"/>
    <col min="6776" max="6776" width="16" style="45" customWidth="1"/>
    <col min="6777" max="6777" width="18.54296875" style="45" customWidth="1"/>
    <col min="6778" max="6778" width="19.26953125" style="45" customWidth="1"/>
    <col min="6779" max="6779" width="18.54296875" style="45" customWidth="1"/>
    <col min="6780" max="6780" width="18.26953125" style="45" customWidth="1"/>
    <col min="6781" max="6782" width="6.26953125" style="45" customWidth="1"/>
    <col min="6783" max="6783" width="12.26953125" style="45" customWidth="1"/>
    <col min="6784" max="6784" width="42.7265625" style="45" customWidth="1"/>
    <col min="6785" max="6785" width="18.453125" style="45" customWidth="1"/>
    <col min="6786" max="6787" width="16.26953125" style="45" customWidth="1"/>
    <col min="6788" max="6788" width="16" style="45" customWidth="1"/>
    <col min="6789" max="6789" width="18.54296875" style="45" customWidth="1"/>
    <col min="6790" max="6790" width="19.26953125" style="45" customWidth="1"/>
    <col min="6791" max="6791" width="18.54296875" style="45" customWidth="1"/>
    <col min="6792" max="6792" width="18.26953125" style="45" customWidth="1"/>
    <col min="6793" max="6793" width="9.54296875" style="45" bestFit="1" customWidth="1"/>
    <col min="6794" max="7027" width="8.26953125" style="45"/>
    <col min="7028" max="7028" width="27.453125" style="45" customWidth="1"/>
    <col min="7029" max="7029" width="18.453125" style="45" customWidth="1"/>
    <col min="7030" max="7030" width="16.26953125" style="45" customWidth="1"/>
    <col min="7031" max="7031" width="23" style="45" customWidth="1"/>
    <col min="7032" max="7032" width="16" style="45" customWidth="1"/>
    <col min="7033" max="7033" width="18.54296875" style="45" customWidth="1"/>
    <col min="7034" max="7034" width="19.26953125" style="45" customWidth="1"/>
    <col min="7035" max="7035" width="18.54296875" style="45" customWidth="1"/>
    <col min="7036" max="7036" width="18.26953125" style="45" customWidth="1"/>
    <col min="7037" max="7038" width="6.26953125" style="45" customWidth="1"/>
    <col min="7039" max="7039" width="12.26953125" style="45" customWidth="1"/>
    <col min="7040" max="7040" width="42.7265625" style="45" customWidth="1"/>
    <col min="7041" max="7041" width="18.453125" style="45" customWidth="1"/>
    <col min="7042" max="7043" width="16.26953125" style="45" customWidth="1"/>
    <col min="7044" max="7044" width="16" style="45" customWidth="1"/>
    <col min="7045" max="7045" width="18.54296875" style="45" customWidth="1"/>
    <col min="7046" max="7046" width="19.26953125" style="45" customWidth="1"/>
    <col min="7047" max="7047" width="18.54296875" style="45" customWidth="1"/>
    <col min="7048" max="7048" width="18.26953125" style="45" customWidth="1"/>
    <col min="7049" max="7049" width="9.54296875" style="45" bestFit="1" customWidth="1"/>
    <col min="7050" max="7283" width="8.26953125" style="45"/>
    <col min="7284" max="7284" width="27.453125" style="45" customWidth="1"/>
    <col min="7285" max="7285" width="18.453125" style="45" customWidth="1"/>
    <col min="7286" max="7286" width="16.26953125" style="45" customWidth="1"/>
    <col min="7287" max="7287" width="23" style="45" customWidth="1"/>
    <col min="7288" max="7288" width="16" style="45" customWidth="1"/>
    <col min="7289" max="7289" width="18.54296875" style="45" customWidth="1"/>
    <col min="7290" max="7290" width="19.26953125" style="45" customWidth="1"/>
    <col min="7291" max="7291" width="18.54296875" style="45" customWidth="1"/>
    <col min="7292" max="7292" width="18.26953125" style="45" customWidth="1"/>
    <col min="7293" max="7294" width="6.26953125" style="45" customWidth="1"/>
    <col min="7295" max="7295" width="12.26953125" style="45" customWidth="1"/>
    <col min="7296" max="7296" width="42.7265625" style="45" customWidth="1"/>
    <col min="7297" max="7297" width="18.453125" style="45" customWidth="1"/>
    <col min="7298" max="7299" width="16.26953125" style="45" customWidth="1"/>
    <col min="7300" max="7300" width="16" style="45" customWidth="1"/>
    <col min="7301" max="7301" width="18.54296875" style="45" customWidth="1"/>
    <col min="7302" max="7302" width="19.26953125" style="45" customWidth="1"/>
    <col min="7303" max="7303" width="18.54296875" style="45" customWidth="1"/>
    <col min="7304" max="7304" width="18.26953125" style="45" customWidth="1"/>
    <col min="7305" max="7305" width="9.54296875" style="45" bestFit="1" customWidth="1"/>
    <col min="7306" max="7539" width="8.26953125" style="45"/>
    <col min="7540" max="7540" width="27.453125" style="45" customWidth="1"/>
    <col min="7541" max="7541" width="18.453125" style="45" customWidth="1"/>
    <col min="7542" max="7542" width="16.26953125" style="45" customWidth="1"/>
    <col min="7543" max="7543" width="23" style="45" customWidth="1"/>
    <col min="7544" max="7544" width="16" style="45" customWidth="1"/>
    <col min="7545" max="7545" width="18.54296875" style="45" customWidth="1"/>
    <col min="7546" max="7546" width="19.26953125" style="45" customWidth="1"/>
    <col min="7547" max="7547" width="18.54296875" style="45" customWidth="1"/>
    <col min="7548" max="7548" width="18.26953125" style="45" customWidth="1"/>
    <col min="7549" max="7550" width="6.26953125" style="45" customWidth="1"/>
    <col min="7551" max="7551" width="12.26953125" style="45" customWidth="1"/>
    <col min="7552" max="7552" width="42.7265625" style="45" customWidth="1"/>
    <col min="7553" max="7553" width="18.453125" style="45" customWidth="1"/>
    <col min="7554" max="7555" width="16.26953125" style="45" customWidth="1"/>
    <col min="7556" max="7556" width="16" style="45" customWidth="1"/>
    <col min="7557" max="7557" width="18.54296875" style="45" customWidth="1"/>
    <col min="7558" max="7558" width="19.26953125" style="45" customWidth="1"/>
    <col min="7559" max="7559" width="18.54296875" style="45" customWidth="1"/>
    <col min="7560" max="7560" width="18.26953125" style="45" customWidth="1"/>
    <col min="7561" max="7561" width="9.54296875" style="45" bestFit="1" customWidth="1"/>
    <col min="7562" max="7795" width="8.26953125" style="45"/>
    <col min="7796" max="7796" width="27.453125" style="45" customWidth="1"/>
    <col min="7797" max="7797" width="18.453125" style="45" customWidth="1"/>
    <col min="7798" max="7798" width="16.26953125" style="45" customWidth="1"/>
    <col min="7799" max="7799" width="23" style="45" customWidth="1"/>
    <col min="7800" max="7800" width="16" style="45" customWidth="1"/>
    <col min="7801" max="7801" width="18.54296875" style="45" customWidth="1"/>
    <col min="7802" max="7802" width="19.26953125" style="45" customWidth="1"/>
    <col min="7803" max="7803" width="18.54296875" style="45" customWidth="1"/>
    <col min="7804" max="7804" width="18.26953125" style="45" customWidth="1"/>
    <col min="7805" max="7806" width="6.26953125" style="45" customWidth="1"/>
    <col min="7807" max="7807" width="12.26953125" style="45" customWidth="1"/>
    <col min="7808" max="7808" width="42.7265625" style="45" customWidth="1"/>
    <col min="7809" max="7809" width="18.453125" style="45" customWidth="1"/>
    <col min="7810" max="7811" width="16.26953125" style="45" customWidth="1"/>
    <col min="7812" max="7812" width="16" style="45" customWidth="1"/>
    <col min="7813" max="7813" width="18.54296875" style="45" customWidth="1"/>
    <col min="7814" max="7814" width="19.26953125" style="45" customWidth="1"/>
    <col min="7815" max="7815" width="18.54296875" style="45" customWidth="1"/>
    <col min="7816" max="7816" width="18.26953125" style="45" customWidth="1"/>
    <col min="7817" max="7817" width="9.54296875" style="45" bestFit="1" customWidth="1"/>
    <col min="7818" max="8051" width="8.26953125" style="45"/>
    <col min="8052" max="8052" width="27.453125" style="45" customWidth="1"/>
    <col min="8053" max="8053" width="18.453125" style="45" customWidth="1"/>
    <col min="8054" max="8054" width="16.26953125" style="45" customWidth="1"/>
    <col min="8055" max="8055" width="23" style="45" customWidth="1"/>
    <col min="8056" max="8056" width="16" style="45" customWidth="1"/>
    <col min="8057" max="8057" width="18.54296875" style="45" customWidth="1"/>
    <col min="8058" max="8058" width="19.26953125" style="45" customWidth="1"/>
    <col min="8059" max="8059" width="18.54296875" style="45" customWidth="1"/>
    <col min="8060" max="8060" width="18.26953125" style="45" customWidth="1"/>
    <col min="8061" max="8062" width="6.26953125" style="45" customWidth="1"/>
    <col min="8063" max="8063" width="12.26953125" style="45" customWidth="1"/>
    <col min="8064" max="8064" width="42.7265625" style="45" customWidth="1"/>
    <col min="8065" max="8065" width="18.453125" style="45" customWidth="1"/>
    <col min="8066" max="8067" width="16.26953125" style="45" customWidth="1"/>
    <col min="8068" max="8068" width="16" style="45" customWidth="1"/>
    <col min="8069" max="8069" width="18.54296875" style="45" customWidth="1"/>
    <col min="8070" max="8070" width="19.26953125" style="45" customWidth="1"/>
    <col min="8071" max="8071" width="18.54296875" style="45" customWidth="1"/>
    <col min="8072" max="8072" width="18.26953125" style="45" customWidth="1"/>
    <col min="8073" max="8073" width="9.54296875" style="45" bestFit="1" customWidth="1"/>
    <col min="8074" max="8307" width="8.26953125" style="45"/>
    <col min="8308" max="8308" width="27.453125" style="45" customWidth="1"/>
    <col min="8309" max="8309" width="18.453125" style="45" customWidth="1"/>
    <col min="8310" max="8310" width="16.26953125" style="45" customWidth="1"/>
    <col min="8311" max="8311" width="23" style="45" customWidth="1"/>
    <col min="8312" max="8312" width="16" style="45" customWidth="1"/>
    <col min="8313" max="8313" width="18.54296875" style="45" customWidth="1"/>
    <col min="8314" max="8314" width="19.26953125" style="45" customWidth="1"/>
    <col min="8315" max="8315" width="18.54296875" style="45" customWidth="1"/>
    <col min="8316" max="8316" width="18.26953125" style="45" customWidth="1"/>
    <col min="8317" max="8318" width="6.26953125" style="45" customWidth="1"/>
    <col min="8319" max="8319" width="12.26953125" style="45" customWidth="1"/>
    <col min="8320" max="8320" width="42.7265625" style="45" customWidth="1"/>
    <col min="8321" max="8321" width="18.453125" style="45" customWidth="1"/>
    <col min="8322" max="8323" width="16.26953125" style="45" customWidth="1"/>
    <col min="8324" max="8324" width="16" style="45" customWidth="1"/>
    <col min="8325" max="8325" width="18.54296875" style="45" customWidth="1"/>
    <col min="8326" max="8326" width="19.26953125" style="45" customWidth="1"/>
    <col min="8327" max="8327" width="18.54296875" style="45" customWidth="1"/>
    <col min="8328" max="8328" width="18.26953125" style="45" customWidth="1"/>
    <col min="8329" max="8329" width="9.54296875" style="45" bestFit="1" customWidth="1"/>
    <col min="8330" max="8563" width="8.26953125" style="45"/>
    <col min="8564" max="8564" width="27.453125" style="45" customWidth="1"/>
    <col min="8565" max="8565" width="18.453125" style="45" customWidth="1"/>
    <col min="8566" max="8566" width="16.26953125" style="45" customWidth="1"/>
    <col min="8567" max="8567" width="23" style="45" customWidth="1"/>
    <col min="8568" max="8568" width="16" style="45" customWidth="1"/>
    <col min="8569" max="8569" width="18.54296875" style="45" customWidth="1"/>
    <col min="8570" max="8570" width="19.26953125" style="45" customWidth="1"/>
    <col min="8571" max="8571" width="18.54296875" style="45" customWidth="1"/>
    <col min="8572" max="8572" width="18.26953125" style="45" customWidth="1"/>
    <col min="8573" max="8574" width="6.26953125" style="45" customWidth="1"/>
    <col min="8575" max="8575" width="12.26953125" style="45" customWidth="1"/>
    <col min="8576" max="8576" width="42.7265625" style="45" customWidth="1"/>
    <col min="8577" max="8577" width="18.453125" style="45" customWidth="1"/>
    <col min="8578" max="8579" width="16.26953125" style="45" customWidth="1"/>
    <col min="8580" max="8580" width="16" style="45" customWidth="1"/>
    <col min="8581" max="8581" width="18.54296875" style="45" customWidth="1"/>
    <col min="8582" max="8582" width="19.26953125" style="45" customWidth="1"/>
    <col min="8583" max="8583" width="18.54296875" style="45" customWidth="1"/>
    <col min="8584" max="8584" width="18.26953125" style="45" customWidth="1"/>
    <col min="8585" max="8585" width="9.54296875" style="45" bestFit="1" customWidth="1"/>
    <col min="8586" max="8819" width="8.26953125" style="45"/>
    <col min="8820" max="8820" width="27.453125" style="45" customWidth="1"/>
    <col min="8821" max="8821" width="18.453125" style="45" customWidth="1"/>
    <col min="8822" max="8822" width="16.26953125" style="45" customWidth="1"/>
    <col min="8823" max="8823" width="23" style="45" customWidth="1"/>
    <col min="8824" max="8824" width="16" style="45" customWidth="1"/>
    <col min="8825" max="8825" width="18.54296875" style="45" customWidth="1"/>
    <col min="8826" max="8826" width="19.26953125" style="45" customWidth="1"/>
    <col min="8827" max="8827" width="18.54296875" style="45" customWidth="1"/>
    <col min="8828" max="8828" width="18.26953125" style="45" customWidth="1"/>
    <col min="8829" max="8830" width="6.26953125" style="45" customWidth="1"/>
    <col min="8831" max="8831" width="12.26953125" style="45" customWidth="1"/>
    <col min="8832" max="8832" width="42.7265625" style="45" customWidth="1"/>
    <col min="8833" max="8833" width="18.453125" style="45" customWidth="1"/>
    <col min="8834" max="8835" width="16.26953125" style="45" customWidth="1"/>
    <col min="8836" max="8836" width="16" style="45" customWidth="1"/>
    <col min="8837" max="8837" width="18.54296875" style="45" customWidth="1"/>
    <col min="8838" max="8838" width="19.26953125" style="45" customWidth="1"/>
    <col min="8839" max="8839" width="18.54296875" style="45" customWidth="1"/>
    <col min="8840" max="8840" width="18.26953125" style="45" customWidth="1"/>
    <col min="8841" max="8841" width="9.54296875" style="45" bestFit="1" customWidth="1"/>
    <col min="8842" max="9075" width="8.26953125" style="45"/>
    <col min="9076" max="9076" width="27.453125" style="45" customWidth="1"/>
    <col min="9077" max="9077" width="18.453125" style="45" customWidth="1"/>
    <col min="9078" max="9078" width="16.26953125" style="45" customWidth="1"/>
    <col min="9079" max="9079" width="23" style="45" customWidth="1"/>
    <col min="9080" max="9080" width="16" style="45" customWidth="1"/>
    <col min="9081" max="9081" width="18.54296875" style="45" customWidth="1"/>
    <col min="9082" max="9082" width="19.26953125" style="45" customWidth="1"/>
    <col min="9083" max="9083" width="18.54296875" style="45" customWidth="1"/>
    <col min="9084" max="9084" width="18.26953125" style="45" customWidth="1"/>
    <col min="9085" max="9086" width="6.26953125" style="45" customWidth="1"/>
    <col min="9087" max="9087" width="12.26953125" style="45" customWidth="1"/>
    <col min="9088" max="9088" width="42.7265625" style="45" customWidth="1"/>
    <col min="9089" max="9089" width="18.453125" style="45" customWidth="1"/>
    <col min="9090" max="9091" width="16.26953125" style="45" customWidth="1"/>
    <col min="9092" max="9092" width="16" style="45" customWidth="1"/>
    <col min="9093" max="9093" width="18.54296875" style="45" customWidth="1"/>
    <col min="9094" max="9094" width="19.26953125" style="45" customWidth="1"/>
    <col min="9095" max="9095" width="18.54296875" style="45" customWidth="1"/>
    <col min="9096" max="9096" width="18.26953125" style="45" customWidth="1"/>
    <col min="9097" max="9097" width="9.54296875" style="45" bestFit="1" customWidth="1"/>
    <col min="9098" max="9331" width="8.26953125" style="45"/>
    <col min="9332" max="9332" width="27.453125" style="45" customWidth="1"/>
    <col min="9333" max="9333" width="18.453125" style="45" customWidth="1"/>
    <col min="9334" max="9334" width="16.26953125" style="45" customWidth="1"/>
    <col min="9335" max="9335" width="23" style="45" customWidth="1"/>
    <col min="9336" max="9336" width="16" style="45" customWidth="1"/>
    <col min="9337" max="9337" width="18.54296875" style="45" customWidth="1"/>
    <col min="9338" max="9338" width="19.26953125" style="45" customWidth="1"/>
    <col min="9339" max="9339" width="18.54296875" style="45" customWidth="1"/>
    <col min="9340" max="9340" width="18.26953125" style="45" customWidth="1"/>
    <col min="9341" max="9342" width="6.26953125" style="45" customWidth="1"/>
    <col min="9343" max="9343" width="12.26953125" style="45" customWidth="1"/>
    <col min="9344" max="9344" width="42.7265625" style="45" customWidth="1"/>
    <col min="9345" max="9345" width="18.453125" style="45" customWidth="1"/>
    <col min="9346" max="9347" width="16.26953125" style="45" customWidth="1"/>
    <col min="9348" max="9348" width="16" style="45" customWidth="1"/>
    <col min="9349" max="9349" width="18.54296875" style="45" customWidth="1"/>
    <col min="9350" max="9350" width="19.26953125" style="45" customWidth="1"/>
    <col min="9351" max="9351" width="18.54296875" style="45" customWidth="1"/>
    <col min="9352" max="9352" width="18.26953125" style="45" customWidth="1"/>
    <col min="9353" max="9353" width="9.54296875" style="45" bestFit="1" customWidth="1"/>
    <col min="9354" max="9587" width="8.26953125" style="45"/>
    <col min="9588" max="9588" width="27.453125" style="45" customWidth="1"/>
    <col min="9589" max="9589" width="18.453125" style="45" customWidth="1"/>
    <col min="9590" max="9590" width="16.26953125" style="45" customWidth="1"/>
    <col min="9591" max="9591" width="23" style="45" customWidth="1"/>
    <col min="9592" max="9592" width="16" style="45" customWidth="1"/>
    <col min="9593" max="9593" width="18.54296875" style="45" customWidth="1"/>
    <col min="9594" max="9594" width="19.26953125" style="45" customWidth="1"/>
    <col min="9595" max="9595" width="18.54296875" style="45" customWidth="1"/>
    <col min="9596" max="9596" width="18.26953125" style="45" customWidth="1"/>
    <col min="9597" max="9598" width="6.26953125" style="45" customWidth="1"/>
    <col min="9599" max="9599" width="12.26953125" style="45" customWidth="1"/>
    <col min="9600" max="9600" width="42.7265625" style="45" customWidth="1"/>
    <col min="9601" max="9601" width="18.453125" style="45" customWidth="1"/>
    <col min="9602" max="9603" width="16.26953125" style="45" customWidth="1"/>
    <col min="9604" max="9604" width="16" style="45" customWidth="1"/>
    <col min="9605" max="9605" width="18.54296875" style="45" customWidth="1"/>
    <col min="9606" max="9606" width="19.26953125" style="45" customWidth="1"/>
    <col min="9607" max="9607" width="18.54296875" style="45" customWidth="1"/>
    <col min="9608" max="9608" width="18.26953125" style="45" customWidth="1"/>
    <col min="9609" max="9609" width="9.54296875" style="45" bestFit="1" customWidth="1"/>
    <col min="9610" max="9843" width="8.26953125" style="45"/>
    <col min="9844" max="9844" width="27.453125" style="45" customWidth="1"/>
    <col min="9845" max="9845" width="18.453125" style="45" customWidth="1"/>
    <col min="9846" max="9846" width="16.26953125" style="45" customWidth="1"/>
    <col min="9847" max="9847" width="23" style="45" customWidth="1"/>
    <col min="9848" max="9848" width="16" style="45" customWidth="1"/>
    <col min="9849" max="9849" width="18.54296875" style="45" customWidth="1"/>
    <col min="9850" max="9850" width="19.26953125" style="45" customWidth="1"/>
    <col min="9851" max="9851" width="18.54296875" style="45" customWidth="1"/>
    <col min="9852" max="9852" width="18.26953125" style="45" customWidth="1"/>
    <col min="9853" max="9854" width="6.26953125" style="45" customWidth="1"/>
    <col min="9855" max="9855" width="12.26953125" style="45" customWidth="1"/>
    <col min="9856" max="9856" width="42.7265625" style="45" customWidth="1"/>
    <col min="9857" max="9857" width="18.453125" style="45" customWidth="1"/>
    <col min="9858" max="9859" width="16.26953125" style="45" customWidth="1"/>
    <col min="9860" max="9860" width="16" style="45" customWidth="1"/>
    <col min="9861" max="9861" width="18.54296875" style="45" customWidth="1"/>
    <col min="9862" max="9862" width="19.26953125" style="45" customWidth="1"/>
    <col min="9863" max="9863" width="18.54296875" style="45" customWidth="1"/>
    <col min="9864" max="9864" width="18.26953125" style="45" customWidth="1"/>
    <col min="9865" max="9865" width="9.54296875" style="45" bestFit="1" customWidth="1"/>
    <col min="9866" max="10099" width="8.26953125" style="45"/>
    <col min="10100" max="10100" width="27.453125" style="45" customWidth="1"/>
    <col min="10101" max="10101" width="18.453125" style="45" customWidth="1"/>
    <col min="10102" max="10102" width="16.26953125" style="45" customWidth="1"/>
    <col min="10103" max="10103" width="23" style="45" customWidth="1"/>
    <col min="10104" max="10104" width="16" style="45" customWidth="1"/>
    <col min="10105" max="10105" width="18.54296875" style="45" customWidth="1"/>
    <col min="10106" max="10106" width="19.26953125" style="45" customWidth="1"/>
    <col min="10107" max="10107" width="18.54296875" style="45" customWidth="1"/>
    <col min="10108" max="10108" width="18.26953125" style="45" customWidth="1"/>
    <col min="10109" max="10110" width="6.26953125" style="45" customWidth="1"/>
    <col min="10111" max="10111" width="12.26953125" style="45" customWidth="1"/>
    <col min="10112" max="10112" width="42.7265625" style="45" customWidth="1"/>
    <col min="10113" max="10113" width="18.453125" style="45" customWidth="1"/>
    <col min="10114" max="10115" width="16.26953125" style="45" customWidth="1"/>
    <col min="10116" max="10116" width="16" style="45" customWidth="1"/>
    <col min="10117" max="10117" width="18.54296875" style="45" customWidth="1"/>
    <col min="10118" max="10118" width="19.26953125" style="45" customWidth="1"/>
    <col min="10119" max="10119" width="18.54296875" style="45" customWidth="1"/>
    <col min="10120" max="10120" width="18.26953125" style="45" customWidth="1"/>
    <col min="10121" max="10121" width="9.54296875" style="45" bestFit="1" customWidth="1"/>
    <col min="10122" max="10355" width="8.26953125" style="45"/>
    <col min="10356" max="10356" width="27.453125" style="45" customWidth="1"/>
    <col min="10357" max="10357" width="18.453125" style="45" customWidth="1"/>
    <col min="10358" max="10358" width="16.26953125" style="45" customWidth="1"/>
    <col min="10359" max="10359" width="23" style="45" customWidth="1"/>
    <col min="10360" max="10360" width="16" style="45" customWidth="1"/>
    <col min="10361" max="10361" width="18.54296875" style="45" customWidth="1"/>
    <col min="10362" max="10362" width="19.26953125" style="45" customWidth="1"/>
    <col min="10363" max="10363" width="18.54296875" style="45" customWidth="1"/>
    <col min="10364" max="10364" width="18.26953125" style="45" customWidth="1"/>
    <col min="10365" max="10366" width="6.26953125" style="45" customWidth="1"/>
    <col min="10367" max="10367" width="12.26953125" style="45" customWidth="1"/>
    <col min="10368" max="10368" width="42.7265625" style="45" customWidth="1"/>
    <col min="10369" max="10369" width="18.453125" style="45" customWidth="1"/>
    <col min="10370" max="10371" width="16.26953125" style="45" customWidth="1"/>
    <col min="10372" max="10372" width="16" style="45" customWidth="1"/>
    <col min="10373" max="10373" width="18.54296875" style="45" customWidth="1"/>
    <col min="10374" max="10374" width="19.26953125" style="45" customWidth="1"/>
    <col min="10375" max="10375" width="18.54296875" style="45" customWidth="1"/>
    <col min="10376" max="10376" width="18.26953125" style="45" customWidth="1"/>
    <col min="10377" max="10377" width="9.54296875" style="45" bestFit="1" customWidth="1"/>
    <col min="10378" max="10611" width="8.26953125" style="45"/>
    <col min="10612" max="10612" width="27.453125" style="45" customWidth="1"/>
    <col min="10613" max="10613" width="18.453125" style="45" customWidth="1"/>
    <col min="10614" max="10614" width="16.26953125" style="45" customWidth="1"/>
    <col min="10615" max="10615" width="23" style="45" customWidth="1"/>
    <col min="10616" max="10616" width="16" style="45" customWidth="1"/>
    <col min="10617" max="10617" width="18.54296875" style="45" customWidth="1"/>
    <col min="10618" max="10618" width="19.26953125" style="45" customWidth="1"/>
    <col min="10619" max="10619" width="18.54296875" style="45" customWidth="1"/>
    <col min="10620" max="10620" width="18.26953125" style="45" customWidth="1"/>
    <col min="10621" max="10622" width="6.26953125" style="45" customWidth="1"/>
    <col min="10623" max="10623" width="12.26953125" style="45" customWidth="1"/>
    <col min="10624" max="10624" width="42.7265625" style="45" customWidth="1"/>
    <col min="10625" max="10625" width="18.453125" style="45" customWidth="1"/>
    <col min="10626" max="10627" width="16.26953125" style="45" customWidth="1"/>
    <col min="10628" max="10628" width="16" style="45" customWidth="1"/>
    <col min="10629" max="10629" width="18.54296875" style="45" customWidth="1"/>
    <col min="10630" max="10630" width="19.26953125" style="45" customWidth="1"/>
    <col min="10631" max="10631" width="18.54296875" style="45" customWidth="1"/>
    <col min="10632" max="10632" width="18.26953125" style="45" customWidth="1"/>
    <col min="10633" max="10633" width="9.54296875" style="45" bestFit="1" customWidth="1"/>
    <col min="10634" max="10867" width="8.26953125" style="45"/>
    <col min="10868" max="10868" width="27.453125" style="45" customWidth="1"/>
    <col min="10869" max="10869" width="18.453125" style="45" customWidth="1"/>
    <col min="10870" max="10870" width="16.26953125" style="45" customWidth="1"/>
    <col min="10871" max="10871" width="23" style="45" customWidth="1"/>
    <col min="10872" max="10872" width="16" style="45" customWidth="1"/>
    <col min="10873" max="10873" width="18.54296875" style="45" customWidth="1"/>
    <col min="10874" max="10874" width="19.26953125" style="45" customWidth="1"/>
    <col min="10875" max="10875" width="18.54296875" style="45" customWidth="1"/>
    <col min="10876" max="10876" width="18.26953125" style="45" customWidth="1"/>
    <col min="10877" max="10878" width="6.26953125" style="45" customWidth="1"/>
    <col min="10879" max="10879" width="12.26953125" style="45" customWidth="1"/>
    <col min="10880" max="10880" width="42.7265625" style="45" customWidth="1"/>
    <col min="10881" max="10881" width="18.453125" style="45" customWidth="1"/>
    <col min="10882" max="10883" width="16.26953125" style="45" customWidth="1"/>
    <col min="10884" max="10884" width="16" style="45" customWidth="1"/>
    <col min="10885" max="10885" width="18.54296875" style="45" customWidth="1"/>
    <col min="10886" max="10886" width="19.26953125" style="45" customWidth="1"/>
    <col min="10887" max="10887" width="18.54296875" style="45" customWidth="1"/>
    <col min="10888" max="10888" width="18.26953125" style="45" customWidth="1"/>
    <col min="10889" max="10889" width="9.54296875" style="45" bestFit="1" customWidth="1"/>
    <col min="10890" max="11123" width="8.26953125" style="45"/>
    <col min="11124" max="11124" width="27.453125" style="45" customWidth="1"/>
    <col min="11125" max="11125" width="18.453125" style="45" customWidth="1"/>
    <col min="11126" max="11126" width="16.26953125" style="45" customWidth="1"/>
    <col min="11127" max="11127" width="23" style="45" customWidth="1"/>
    <col min="11128" max="11128" width="16" style="45" customWidth="1"/>
    <col min="11129" max="11129" width="18.54296875" style="45" customWidth="1"/>
    <col min="11130" max="11130" width="19.26953125" style="45" customWidth="1"/>
    <col min="11131" max="11131" width="18.54296875" style="45" customWidth="1"/>
    <col min="11132" max="11132" width="18.26953125" style="45" customWidth="1"/>
    <col min="11133" max="11134" width="6.26953125" style="45" customWidth="1"/>
    <col min="11135" max="11135" width="12.26953125" style="45" customWidth="1"/>
    <col min="11136" max="11136" width="42.7265625" style="45" customWidth="1"/>
    <col min="11137" max="11137" width="18.453125" style="45" customWidth="1"/>
    <col min="11138" max="11139" width="16.26953125" style="45" customWidth="1"/>
    <col min="11140" max="11140" width="16" style="45" customWidth="1"/>
    <col min="11141" max="11141" width="18.54296875" style="45" customWidth="1"/>
    <col min="11142" max="11142" width="19.26953125" style="45" customWidth="1"/>
    <col min="11143" max="11143" width="18.54296875" style="45" customWidth="1"/>
    <col min="11144" max="11144" width="18.26953125" style="45" customWidth="1"/>
    <col min="11145" max="11145" width="9.54296875" style="45" bestFit="1" customWidth="1"/>
    <col min="11146" max="11379" width="8.26953125" style="45"/>
    <col min="11380" max="11380" width="27.453125" style="45" customWidth="1"/>
    <col min="11381" max="11381" width="18.453125" style="45" customWidth="1"/>
    <col min="11382" max="11382" width="16.26953125" style="45" customWidth="1"/>
    <col min="11383" max="11383" width="23" style="45" customWidth="1"/>
    <col min="11384" max="11384" width="16" style="45" customWidth="1"/>
    <col min="11385" max="11385" width="18.54296875" style="45" customWidth="1"/>
    <col min="11386" max="11386" width="19.26953125" style="45" customWidth="1"/>
    <col min="11387" max="11387" width="18.54296875" style="45" customWidth="1"/>
    <col min="11388" max="11388" width="18.26953125" style="45" customWidth="1"/>
    <col min="11389" max="11390" width="6.26953125" style="45" customWidth="1"/>
    <col min="11391" max="11391" width="12.26953125" style="45" customWidth="1"/>
    <col min="11392" max="11392" width="42.7265625" style="45" customWidth="1"/>
    <col min="11393" max="11393" width="18.453125" style="45" customWidth="1"/>
    <col min="11394" max="11395" width="16.26953125" style="45" customWidth="1"/>
    <col min="11396" max="11396" width="16" style="45" customWidth="1"/>
    <col min="11397" max="11397" width="18.54296875" style="45" customWidth="1"/>
    <col min="11398" max="11398" width="19.26953125" style="45" customWidth="1"/>
    <col min="11399" max="11399" width="18.54296875" style="45" customWidth="1"/>
    <col min="11400" max="11400" width="18.26953125" style="45" customWidth="1"/>
    <col min="11401" max="11401" width="9.54296875" style="45" bestFit="1" customWidth="1"/>
    <col min="11402" max="11635" width="8.26953125" style="45"/>
    <col min="11636" max="11636" width="27.453125" style="45" customWidth="1"/>
    <col min="11637" max="11637" width="18.453125" style="45" customWidth="1"/>
    <col min="11638" max="11638" width="16.26953125" style="45" customWidth="1"/>
    <col min="11639" max="11639" width="23" style="45" customWidth="1"/>
    <col min="11640" max="11640" width="16" style="45" customWidth="1"/>
    <col min="11641" max="11641" width="18.54296875" style="45" customWidth="1"/>
    <col min="11642" max="11642" width="19.26953125" style="45" customWidth="1"/>
    <col min="11643" max="11643" width="18.54296875" style="45" customWidth="1"/>
    <col min="11644" max="11644" width="18.26953125" style="45" customWidth="1"/>
    <col min="11645" max="11646" width="6.26953125" style="45" customWidth="1"/>
    <col min="11647" max="11647" width="12.26953125" style="45" customWidth="1"/>
    <col min="11648" max="11648" width="42.7265625" style="45" customWidth="1"/>
    <col min="11649" max="11649" width="18.453125" style="45" customWidth="1"/>
    <col min="11650" max="11651" width="16.26953125" style="45" customWidth="1"/>
    <col min="11652" max="11652" width="16" style="45" customWidth="1"/>
    <col min="11653" max="11653" width="18.54296875" style="45" customWidth="1"/>
    <col min="11654" max="11654" width="19.26953125" style="45" customWidth="1"/>
    <col min="11655" max="11655" width="18.54296875" style="45" customWidth="1"/>
    <col min="11656" max="11656" width="18.26953125" style="45" customWidth="1"/>
    <col min="11657" max="11657" width="9.54296875" style="45" bestFit="1" customWidth="1"/>
    <col min="11658" max="11891" width="8.26953125" style="45"/>
    <col min="11892" max="11892" width="27.453125" style="45" customWidth="1"/>
    <col min="11893" max="11893" width="18.453125" style="45" customWidth="1"/>
    <col min="11894" max="11894" width="16.26953125" style="45" customWidth="1"/>
    <col min="11895" max="11895" width="23" style="45" customWidth="1"/>
    <col min="11896" max="11896" width="16" style="45" customWidth="1"/>
    <col min="11897" max="11897" width="18.54296875" style="45" customWidth="1"/>
    <col min="11898" max="11898" width="19.26953125" style="45" customWidth="1"/>
    <col min="11899" max="11899" width="18.54296875" style="45" customWidth="1"/>
    <col min="11900" max="11900" width="18.26953125" style="45" customWidth="1"/>
    <col min="11901" max="11902" width="6.26953125" style="45" customWidth="1"/>
    <col min="11903" max="11903" width="12.26953125" style="45" customWidth="1"/>
    <col min="11904" max="11904" width="42.7265625" style="45" customWidth="1"/>
    <col min="11905" max="11905" width="18.453125" style="45" customWidth="1"/>
    <col min="11906" max="11907" width="16.26953125" style="45" customWidth="1"/>
    <col min="11908" max="11908" width="16" style="45" customWidth="1"/>
    <col min="11909" max="11909" width="18.54296875" style="45" customWidth="1"/>
    <col min="11910" max="11910" width="19.26953125" style="45" customWidth="1"/>
    <col min="11911" max="11911" width="18.54296875" style="45" customWidth="1"/>
    <col min="11912" max="11912" width="18.26953125" style="45" customWidth="1"/>
    <col min="11913" max="11913" width="9.54296875" style="45" bestFit="1" customWidth="1"/>
    <col min="11914" max="12147" width="8.26953125" style="45"/>
    <col min="12148" max="12148" width="27.453125" style="45" customWidth="1"/>
    <col min="12149" max="12149" width="18.453125" style="45" customWidth="1"/>
    <col min="12150" max="12150" width="16.26953125" style="45" customWidth="1"/>
    <col min="12151" max="12151" width="23" style="45" customWidth="1"/>
    <col min="12152" max="12152" width="16" style="45" customWidth="1"/>
    <col min="12153" max="12153" width="18.54296875" style="45" customWidth="1"/>
    <col min="12154" max="12154" width="19.26953125" style="45" customWidth="1"/>
    <col min="12155" max="12155" width="18.54296875" style="45" customWidth="1"/>
    <col min="12156" max="12156" width="18.26953125" style="45" customWidth="1"/>
    <col min="12157" max="12158" width="6.26953125" style="45" customWidth="1"/>
    <col min="12159" max="12159" width="12.26953125" style="45" customWidth="1"/>
    <col min="12160" max="12160" width="42.7265625" style="45" customWidth="1"/>
    <col min="12161" max="12161" width="18.453125" style="45" customWidth="1"/>
    <col min="12162" max="12163" width="16.26953125" style="45" customWidth="1"/>
    <col min="12164" max="12164" width="16" style="45" customWidth="1"/>
    <col min="12165" max="12165" width="18.54296875" style="45" customWidth="1"/>
    <col min="12166" max="12166" width="19.26953125" style="45" customWidth="1"/>
    <col min="12167" max="12167" width="18.54296875" style="45" customWidth="1"/>
    <col min="12168" max="12168" width="18.26953125" style="45" customWidth="1"/>
    <col min="12169" max="12169" width="9.54296875" style="45" bestFit="1" customWidth="1"/>
    <col min="12170" max="12403" width="8.26953125" style="45"/>
    <col min="12404" max="12404" width="27.453125" style="45" customWidth="1"/>
    <col min="12405" max="12405" width="18.453125" style="45" customWidth="1"/>
    <col min="12406" max="12406" width="16.26953125" style="45" customWidth="1"/>
    <col min="12407" max="12407" width="23" style="45" customWidth="1"/>
    <col min="12408" max="12408" width="16" style="45" customWidth="1"/>
    <col min="12409" max="12409" width="18.54296875" style="45" customWidth="1"/>
    <col min="12410" max="12410" width="19.26953125" style="45" customWidth="1"/>
    <col min="12411" max="12411" width="18.54296875" style="45" customWidth="1"/>
    <col min="12412" max="12412" width="18.26953125" style="45" customWidth="1"/>
    <col min="12413" max="12414" width="6.26953125" style="45" customWidth="1"/>
    <col min="12415" max="12415" width="12.26953125" style="45" customWidth="1"/>
    <col min="12416" max="12416" width="42.7265625" style="45" customWidth="1"/>
    <col min="12417" max="12417" width="18.453125" style="45" customWidth="1"/>
    <col min="12418" max="12419" width="16.26953125" style="45" customWidth="1"/>
    <col min="12420" max="12420" width="16" style="45" customWidth="1"/>
    <col min="12421" max="12421" width="18.54296875" style="45" customWidth="1"/>
    <col min="12422" max="12422" width="19.26953125" style="45" customWidth="1"/>
    <col min="12423" max="12423" width="18.54296875" style="45" customWidth="1"/>
    <col min="12424" max="12424" width="18.26953125" style="45" customWidth="1"/>
    <col min="12425" max="12425" width="9.54296875" style="45" bestFit="1" customWidth="1"/>
    <col min="12426" max="12659" width="8.26953125" style="45"/>
    <col min="12660" max="12660" width="27.453125" style="45" customWidth="1"/>
    <col min="12661" max="12661" width="18.453125" style="45" customWidth="1"/>
    <col min="12662" max="12662" width="16.26953125" style="45" customWidth="1"/>
    <col min="12663" max="12663" width="23" style="45" customWidth="1"/>
    <col min="12664" max="12664" width="16" style="45" customWidth="1"/>
    <col min="12665" max="12665" width="18.54296875" style="45" customWidth="1"/>
    <col min="12666" max="12666" width="19.26953125" style="45" customWidth="1"/>
    <col min="12667" max="12667" width="18.54296875" style="45" customWidth="1"/>
    <col min="12668" max="12668" width="18.26953125" style="45" customWidth="1"/>
    <col min="12669" max="12670" width="6.26953125" style="45" customWidth="1"/>
    <col min="12671" max="12671" width="12.26953125" style="45" customWidth="1"/>
    <col min="12672" max="12672" width="42.7265625" style="45" customWidth="1"/>
    <col min="12673" max="12673" width="18.453125" style="45" customWidth="1"/>
    <col min="12674" max="12675" width="16.26953125" style="45" customWidth="1"/>
    <col min="12676" max="12676" width="16" style="45" customWidth="1"/>
    <col min="12677" max="12677" width="18.54296875" style="45" customWidth="1"/>
    <col min="12678" max="12678" width="19.26953125" style="45" customWidth="1"/>
    <col min="12679" max="12679" width="18.54296875" style="45" customWidth="1"/>
    <col min="12680" max="12680" width="18.26953125" style="45" customWidth="1"/>
    <col min="12681" max="12681" width="9.54296875" style="45" bestFit="1" customWidth="1"/>
    <col min="12682" max="12915" width="8.26953125" style="45"/>
    <col min="12916" max="12916" width="27.453125" style="45" customWidth="1"/>
    <col min="12917" max="12917" width="18.453125" style="45" customWidth="1"/>
    <col min="12918" max="12918" width="16.26953125" style="45" customWidth="1"/>
    <col min="12919" max="12919" width="23" style="45" customWidth="1"/>
    <col min="12920" max="12920" width="16" style="45" customWidth="1"/>
    <col min="12921" max="12921" width="18.54296875" style="45" customWidth="1"/>
    <col min="12922" max="12922" width="19.26953125" style="45" customWidth="1"/>
    <col min="12923" max="12923" width="18.54296875" style="45" customWidth="1"/>
    <col min="12924" max="12924" width="18.26953125" style="45" customWidth="1"/>
    <col min="12925" max="12926" width="6.26953125" style="45" customWidth="1"/>
    <col min="12927" max="12927" width="12.26953125" style="45" customWidth="1"/>
    <col min="12928" max="12928" width="42.7265625" style="45" customWidth="1"/>
    <col min="12929" max="12929" width="18.453125" style="45" customWidth="1"/>
    <col min="12930" max="12931" width="16.26953125" style="45" customWidth="1"/>
    <col min="12932" max="12932" width="16" style="45" customWidth="1"/>
    <col min="12933" max="12933" width="18.54296875" style="45" customWidth="1"/>
    <col min="12934" max="12934" width="19.26953125" style="45" customWidth="1"/>
    <col min="12935" max="12935" width="18.54296875" style="45" customWidth="1"/>
    <col min="12936" max="12936" width="18.26953125" style="45" customWidth="1"/>
    <col min="12937" max="12937" width="9.54296875" style="45" bestFit="1" customWidth="1"/>
    <col min="12938" max="13171" width="8.26953125" style="45"/>
    <col min="13172" max="13172" width="27.453125" style="45" customWidth="1"/>
    <col min="13173" max="13173" width="18.453125" style="45" customWidth="1"/>
    <col min="13174" max="13174" width="16.26953125" style="45" customWidth="1"/>
    <col min="13175" max="13175" width="23" style="45" customWidth="1"/>
    <col min="13176" max="13176" width="16" style="45" customWidth="1"/>
    <col min="13177" max="13177" width="18.54296875" style="45" customWidth="1"/>
    <col min="13178" max="13178" width="19.26953125" style="45" customWidth="1"/>
    <col min="13179" max="13179" width="18.54296875" style="45" customWidth="1"/>
    <col min="13180" max="13180" width="18.26953125" style="45" customWidth="1"/>
    <col min="13181" max="13182" width="6.26953125" style="45" customWidth="1"/>
    <col min="13183" max="13183" width="12.26953125" style="45" customWidth="1"/>
    <col min="13184" max="13184" width="42.7265625" style="45" customWidth="1"/>
    <col min="13185" max="13185" width="18.453125" style="45" customWidth="1"/>
    <col min="13186" max="13187" width="16.26953125" style="45" customWidth="1"/>
    <col min="13188" max="13188" width="16" style="45" customWidth="1"/>
    <col min="13189" max="13189" width="18.54296875" style="45" customWidth="1"/>
    <col min="13190" max="13190" width="19.26953125" style="45" customWidth="1"/>
    <col min="13191" max="13191" width="18.54296875" style="45" customWidth="1"/>
    <col min="13192" max="13192" width="18.26953125" style="45" customWidth="1"/>
    <col min="13193" max="13193" width="9.54296875" style="45" bestFit="1" customWidth="1"/>
    <col min="13194" max="13427" width="8.26953125" style="45"/>
    <col min="13428" max="13428" width="27.453125" style="45" customWidth="1"/>
    <col min="13429" max="13429" width="18.453125" style="45" customWidth="1"/>
    <col min="13430" max="13430" width="16.26953125" style="45" customWidth="1"/>
    <col min="13431" max="13431" width="23" style="45" customWidth="1"/>
    <col min="13432" max="13432" width="16" style="45" customWidth="1"/>
    <col min="13433" max="13433" width="18.54296875" style="45" customWidth="1"/>
    <col min="13434" max="13434" width="19.26953125" style="45" customWidth="1"/>
    <col min="13435" max="13435" width="18.54296875" style="45" customWidth="1"/>
    <col min="13436" max="13436" width="18.26953125" style="45" customWidth="1"/>
    <col min="13437" max="13438" width="6.26953125" style="45" customWidth="1"/>
    <col min="13439" max="13439" width="12.26953125" style="45" customWidth="1"/>
    <col min="13440" max="13440" width="42.7265625" style="45" customWidth="1"/>
    <col min="13441" max="13441" width="18.453125" style="45" customWidth="1"/>
    <col min="13442" max="13443" width="16.26953125" style="45" customWidth="1"/>
    <col min="13444" max="13444" width="16" style="45" customWidth="1"/>
    <col min="13445" max="13445" width="18.54296875" style="45" customWidth="1"/>
    <col min="13446" max="13446" width="19.26953125" style="45" customWidth="1"/>
    <col min="13447" max="13447" width="18.54296875" style="45" customWidth="1"/>
    <col min="13448" max="13448" width="18.26953125" style="45" customWidth="1"/>
    <col min="13449" max="13449" width="9.54296875" style="45" bestFit="1" customWidth="1"/>
    <col min="13450" max="13683" width="8.26953125" style="45"/>
    <col min="13684" max="13684" width="27.453125" style="45" customWidth="1"/>
    <col min="13685" max="13685" width="18.453125" style="45" customWidth="1"/>
    <col min="13686" max="13686" width="16.26953125" style="45" customWidth="1"/>
    <col min="13687" max="13687" width="23" style="45" customWidth="1"/>
    <col min="13688" max="13688" width="16" style="45" customWidth="1"/>
    <col min="13689" max="13689" width="18.54296875" style="45" customWidth="1"/>
    <col min="13690" max="13690" width="19.26953125" style="45" customWidth="1"/>
    <col min="13691" max="13691" width="18.54296875" style="45" customWidth="1"/>
    <col min="13692" max="13692" width="18.26953125" style="45" customWidth="1"/>
    <col min="13693" max="13694" width="6.26953125" style="45" customWidth="1"/>
    <col min="13695" max="13695" width="12.26953125" style="45" customWidth="1"/>
    <col min="13696" max="13696" width="42.7265625" style="45" customWidth="1"/>
    <col min="13697" max="13697" width="18.453125" style="45" customWidth="1"/>
    <col min="13698" max="13699" width="16.26953125" style="45" customWidth="1"/>
    <col min="13700" max="13700" width="16" style="45" customWidth="1"/>
    <col min="13701" max="13701" width="18.54296875" style="45" customWidth="1"/>
    <col min="13702" max="13702" width="19.26953125" style="45" customWidth="1"/>
    <col min="13703" max="13703" width="18.54296875" style="45" customWidth="1"/>
    <col min="13704" max="13704" width="18.26953125" style="45" customWidth="1"/>
    <col min="13705" max="13705" width="9.54296875" style="45" bestFit="1" customWidth="1"/>
    <col min="13706" max="13939" width="8.26953125" style="45"/>
    <col min="13940" max="13940" width="27.453125" style="45" customWidth="1"/>
    <col min="13941" max="13941" width="18.453125" style="45" customWidth="1"/>
    <col min="13942" max="13942" width="16.26953125" style="45" customWidth="1"/>
    <col min="13943" max="13943" width="23" style="45" customWidth="1"/>
    <col min="13944" max="13944" width="16" style="45" customWidth="1"/>
    <col min="13945" max="13945" width="18.54296875" style="45" customWidth="1"/>
    <col min="13946" max="13946" width="19.26953125" style="45" customWidth="1"/>
    <col min="13947" max="13947" width="18.54296875" style="45" customWidth="1"/>
    <col min="13948" max="13948" width="18.26953125" style="45" customWidth="1"/>
    <col min="13949" max="13950" width="6.26953125" style="45" customWidth="1"/>
    <col min="13951" max="13951" width="12.26953125" style="45" customWidth="1"/>
    <col min="13952" max="13952" width="42.7265625" style="45" customWidth="1"/>
    <col min="13953" max="13953" width="18.453125" style="45" customWidth="1"/>
    <col min="13954" max="13955" width="16.26953125" style="45" customWidth="1"/>
    <col min="13956" max="13956" width="16" style="45" customWidth="1"/>
    <col min="13957" max="13957" width="18.54296875" style="45" customWidth="1"/>
    <col min="13958" max="13958" width="19.26953125" style="45" customWidth="1"/>
    <col min="13959" max="13959" width="18.54296875" style="45" customWidth="1"/>
    <col min="13960" max="13960" width="18.26953125" style="45" customWidth="1"/>
    <col min="13961" max="13961" width="9.54296875" style="45" bestFit="1" customWidth="1"/>
    <col min="13962" max="14195" width="8.26953125" style="45"/>
    <col min="14196" max="14196" width="27.453125" style="45" customWidth="1"/>
    <col min="14197" max="14197" width="18.453125" style="45" customWidth="1"/>
    <col min="14198" max="14198" width="16.26953125" style="45" customWidth="1"/>
    <col min="14199" max="14199" width="23" style="45" customWidth="1"/>
    <col min="14200" max="14200" width="16" style="45" customWidth="1"/>
    <col min="14201" max="14201" width="18.54296875" style="45" customWidth="1"/>
    <col min="14202" max="14202" width="19.26953125" style="45" customWidth="1"/>
    <col min="14203" max="14203" width="18.54296875" style="45" customWidth="1"/>
    <col min="14204" max="14204" width="18.26953125" style="45" customWidth="1"/>
    <col min="14205" max="14206" width="6.26953125" style="45" customWidth="1"/>
    <col min="14207" max="14207" width="12.26953125" style="45" customWidth="1"/>
    <col min="14208" max="14208" width="42.7265625" style="45" customWidth="1"/>
    <col min="14209" max="14209" width="18.453125" style="45" customWidth="1"/>
    <col min="14210" max="14211" width="16.26953125" style="45" customWidth="1"/>
    <col min="14212" max="14212" width="16" style="45" customWidth="1"/>
    <col min="14213" max="14213" width="18.54296875" style="45" customWidth="1"/>
    <col min="14214" max="14214" width="19.26953125" style="45" customWidth="1"/>
    <col min="14215" max="14215" width="18.54296875" style="45" customWidth="1"/>
    <col min="14216" max="14216" width="18.26953125" style="45" customWidth="1"/>
    <col min="14217" max="14217" width="9.54296875" style="45" bestFit="1" customWidth="1"/>
    <col min="14218" max="14451" width="8.26953125" style="45"/>
    <col min="14452" max="14452" width="27.453125" style="45" customWidth="1"/>
    <col min="14453" max="14453" width="18.453125" style="45" customWidth="1"/>
    <col min="14454" max="14454" width="16.26953125" style="45" customWidth="1"/>
    <col min="14455" max="14455" width="23" style="45" customWidth="1"/>
    <col min="14456" max="14456" width="16" style="45" customWidth="1"/>
    <col min="14457" max="14457" width="18.54296875" style="45" customWidth="1"/>
    <col min="14458" max="14458" width="19.26953125" style="45" customWidth="1"/>
    <col min="14459" max="14459" width="18.54296875" style="45" customWidth="1"/>
    <col min="14460" max="14460" width="18.26953125" style="45" customWidth="1"/>
    <col min="14461" max="14462" width="6.26953125" style="45" customWidth="1"/>
    <col min="14463" max="14463" width="12.26953125" style="45" customWidth="1"/>
    <col min="14464" max="14464" width="42.7265625" style="45" customWidth="1"/>
    <col min="14465" max="14465" width="18.453125" style="45" customWidth="1"/>
    <col min="14466" max="14467" width="16.26953125" style="45" customWidth="1"/>
    <col min="14468" max="14468" width="16" style="45" customWidth="1"/>
    <col min="14469" max="14469" width="18.54296875" style="45" customWidth="1"/>
    <col min="14470" max="14470" width="19.26953125" style="45" customWidth="1"/>
    <col min="14471" max="14471" width="18.54296875" style="45" customWidth="1"/>
    <col min="14472" max="14472" width="18.26953125" style="45" customWidth="1"/>
    <col min="14473" max="14473" width="9.54296875" style="45" bestFit="1" customWidth="1"/>
    <col min="14474" max="14707" width="8.26953125" style="45"/>
    <col min="14708" max="14708" width="27.453125" style="45" customWidth="1"/>
    <col min="14709" max="14709" width="18.453125" style="45" customWidth="1"/>
    <col min="14710" max="14710" width="16.26953125" style="45" customWidth="1"/>
    <col min="14711" max="14711" width="23" style="45" customWidth="1"/>
    <col min="14712" max="14712" width="16" style="45" customWidth="1"/>
    <col min="14713" max="14713" width="18.54296875" style="45" customWidth="1"/>
    <col min="14714" max="14714" width="19.26953125" style="45" customWidth="1"/>
    <col min="14715" max="14715" width="18.54296875" style="45" customWidth="1"/>
    <col min="14716" max="14716" width="18.26953125" style="45" customWidth="1"/>
    <col min="14717" max="14718" width="6.26953125" style="45" customWidth="1"/>
    <col min="14719" max="14719" width="12.26953125" style="45" customWidth="1"/>
    <col min="14720" max="14720" width="42.7265625" style="45" customWidth="1"/>
    <col min="14721" max="14721" width="18.453125" style="45" customWidth="1"/>
    <col min="14722" max="14723" width="16.26953125" style="45" customWidth="1"/>
    <col min="14724" max="14724" width="16" style="45" customWidth="1"/>
    <col min="14725" max="14725" width="18.54296875" style="45" customWidth="1"/>
    <col min="14726" max="14726" width="19.26953125" style="45" customWidth="1"/>
    <col min="14727" max="14727" width="18.54296875" style="45" customWidth="1"/>
    <col min="14728" max="14728" width="18.26953125" style="45" customWidth="1"/>
    <col min="14729" max="14729" width="9.54296875" style="45" bestFit="1" customWidth="1"/>
    <col min="14730" max="14963" width="8.26953125" style="45"/>
    <col min="14964" max="14964" width="27.453125" style="45" customWidth="1"/>
    <col min="14965" max="14965" width="18.453125" style="45" customWidth="1"/>
    <col min="14966" max="14966" width="16.26953125" style="45" customWidth="1"/>
    <col min="14967" max="14967" width="23" style="45" customWidth="1"/>
    <col min="14968" max="14968" width="16" style="45" customWidth="1"/>
    <col min="14969" max="14969" width="18.54296875" style="45" customWidth="1"/>
    <col min="14970" max="14970" width="19.26953125" style="45" customWidth="1"/>
    <col min="14971" max="14971" width="18.54296875" style="45" customWidth="1"/>
    <col min="14972" max="14972" width="18.26953125" style="45" customWidth="1"/>
    <col min="14973" max="14974" width="6.26953125" style="45" customWidth="1"/>
    <col min="14975" max="14975" width="12.26953125" style="45" customWidth="1"/>
    <col min="14976" max="14976" width="42.7265625" style="45" customWidth="1"/>
    <col min="14977" max="14977" width="18.453125" style="45" customWidth="1"/>
    <col min="14978" max="14979" width="16.26953125" style="45" customWidth="1"/>
    <col min="14980" max="14980" width="16" style="45" customWidth="1"/>
    <col min="14981" max="14981" width="18.54296875" style="45" customWidth="1"/>
    <col min="14982" max="14982" width="19.26953125" style="45" customWidth="1"/>
    <col min="14983" max="14983" width="18.54296875" style="45" customWidth="1"/>
    <col min="14984" max="14984" width="18.26953125" style="45" customWidth="1"/>
    <col min="14985" max="14985" width="9.54296875" style="45" bestFit="1" customWidth="1"/>
    <col min="14986" max="15219" width="8.26953125" style="45"/>
    <col min="15220" max="15220" width="27.453125" style="45" customWidth="1"/>
    <col min="15221" max="15221" width="18.453125" style="45" customWidth="1"/>
    <col min="15222" max="15222" width="16.26953125" style="45" customWidth="1"/>
    <col min="15223" max="15223" width="23" style="45" customWidth="1"/>
    <col min="15224" max="15224" width="16" style="45" customWidth="1"/>
    <col min="15225" max="15225" width="18.54296875" style="45" customWidth="1"/>
    <col min="15226" max="15226" width="19.26953125" style="45" customWidth="1"/>
    <col min="15227" max="15227" width="18.54296875" style="45" customWidth="1"/>
    <col min="15228" max="15228" width="18.26953125" style="45" customWidth="1"/>
    <col min="15229" max="15230" width="6.26953125" style="45" customWidth="1"/>
    <col min="15231" max="15231" width="12.26953125" style="45" customWidth="1"/>
    <col min="15232" max="15232" width="42.7265625" style="45" customWidth="1"/>
    <col min="15233" max="15233" width="18.453125" style="45" customWidth="1"/>
    <col min="15234" max="15235" width="16.26953125" style="45" customWidth="1"/>
    <col min="15236" max="15236" width="16" style="45" customWidth="1"/>
    <col min="15237" max="15237" width="18.54296875" style="45" customWidth="1"/>
    <col min="15238" max="15238" width="19.26953125" style="45" customWidth="1"/>
    <col min="15239" max="15239" width="18.54296875" style="45" customWidth="1"/>
    <col min="15240" max="15240" width="18.26953125" style="45" customWidth="1"/>
    <col min="15241" max="15241" width="9.54296875" style="45" bestFit="1" customWidth="1"/>
    <col min="15242" max="15475" width="8.26953125" style="45"/>
    <col min="15476" max="15476" width="27.453125" style="45" customWidth="1"/>
    <col min="15477" max="15477" width="18.453125" style="45" customWidth="1"/>
    <col min="15478" max="15478" width="16.26953125" style="45" customWidth="1"/>
    <col min="15479" max="15479" width="23" style="45" customWidth="1"/>
    <col min="15480" max="15480" width="16" style="45" customWidth="1"/>
    <col min="15481" max="15481" width="18.54296875" style="45" customWidth="1"/>
    <col min="15482" max="15482" width="19.26953125" style="45" customWidth="1"/>
    <col min="15483" max="15483" width="18.54296875" style="45" customWidth="1"/>
    <col min="15484" max="15484" width="18.26953125" style="45" customWidth="1"/>
    <col min="15485" max="15486" width="6.26953125" style="45" customWidth="1"/>
    <col min="15487" max="15487" width="12.26953125" style="45" customWidth="1"/>
    <col min="15488" max="15488" width="42.7265625" style="45" customWidth="1"/>
    <col min="15489" max="15489" width="18.453125" style="45" customWidth="1"/>
    <col min="15490" max="15491" width="16.26953125" style="45" customWidth="1"/>
    <col min="15492" max="15492" width="16" style="45" customWidth="1"/>
    <col min="15493" max="15493" width="18.54296875" style="45" customWidth="1"/>
    <col min="15494" max="15494" width="19.26953125" style="45" customWidth="1"/>
    <col min="15495" max="15495" width="18.54296875" style="45" customWidth="1"/>
    <col min="15496" max="15496" width="18.26953125" style="45" customWidth="1"/>
    <col min="15497" max="15497" width="9.54296875" style="45" bestFit="1" customWidth="1"/>
    <col min="15498" max="15731" width="8.26953125" style="45"/>
    <col min="15732" max="15732" width="27.453125" style="45" customWidth="1"/>
    <col min="15733" max="15733" width="18.453125" style="45" customWidth="1"/>
    <col min="15734" max="15734" width="16.26953125" style="45" customWidth="1"/>
    <col min="15735" max="15735" width="23" style="45" customWidth="1"/>
    <col min="15736" max="15736" width="16" style="45" customWidth="1"/>
    <col min="15737" max="15737" width="18.54296875" style="45" customWidth="1"/>
    <col min="15738" max="15738" width="19.26953125" style="45" customWidth="1"/>
    <col min="15739" max="15739" width="18.54296875" style="45" customWidth="1"/>
    <col min="15740" max="15740" width="18.26953125" style="45" customWidth="1"/>
    <col min="15741" max="15742" width="6.26953125" style="45" customWidth="1"/>
    <col min="15743" max="15743" width="12.26953125" style="45" customWidth="1"/>
    <col min="15744" max="15744" width="42.7265625" style="45" customWidth="1"/>
    <col min="15745" max="15745" width="18.453125" style="45" customWidth="1"/>
    <col min="15746" max="15747" width="16.26953125" style="45" customWidth="1"/>
    <col min="15748" max="15748" width="16" style="45" customWidth="1"/>
    <col min="15749" max="15749" width="18.54296875" style="45" customWidth="1"/>
    <col min="15750" max="15750" width="19.26953125" style="45" customWidth="1"/>
    <col min="15751" max="15751" width="18.54296875" style="45" customWidth="1"/>
    <col min="15752" max="15752" width="18.26953125" style="45" customWidth="1"/>
    <col min="15753" max="15753" width="9.54296875" style="45" bestFit="1" customWidth="1"/>
    <col min="15754" max="15987" width="8.26953125" style="45"/>
    <col min="15988" max="15988" width="27.453125" style="45" customWidth="1"/>
    <col min="15989" max="15989" width="18.453125" style="45" customWidth="1"/>
    <col min="15990" max="15990" width="16.26953125" style="45" customWidth="1"/>
    <col min="15991" max="15991" width="23" style="45" customWidth="1"/>
    <col min="15992" max="15992" width="16" style="45" customWidth="1"/>
    <col min="15993" max="15993" width="18.54296875" style="45" customWidth="1"/>
    <col min="15994" max="15994" width="19.26953125" style="45" customWidth="1"/>
    <col min="15995" max="15995" width="18.54296875" style="45" customWidth="1"/>
    <col min="15996" max="15996" width="18.26953125" style="45" customWidth="1"/>
    <col min="15997" max="15998" width="6.26953125" style="45" customWidth="1"/>
    <col min="15999" max="15999" width="12.26953125" style="45" customWidth="1"/>
    <col min="16000" max="16000" width="42.7265625" style="45" customWidth="1"/>
    <col min="16001" max="16001" width="18.453125" style="45" customWidth="1"/>
    <col min="16002" max="16003" width="16.26953125" style="45" customWidth="1"/>
    <col min="16004" max="16004" width="16" style="45" customWidth="1"/>
    <col min="16005" max="16005" width="18.54296875" style="45" customWidth="1"/>
    <col min="16006" max="16006" width="19.26953125" style="45" customWidth="1"/>
    <col min="16007" max="16007" width="18.54296875" style="45" customWidth="1"/>
    <col min="16008" max="16008" width="18.26953125" style="45" customWidth="1"/>
    <col min="16009" max="16009" width="9.54296875" style="45" bestFit="1" customWidth="1"/>
    <col min="16010" max="16384" width="8.26953125" style="45"/>
  </cols>
  <sheetData>
    <row r="1" spans="1:8" ht="24.65" customHeight="1" thickBot="1">
      <c r="A1" s="43" t="s">
        <v>1196</v>
      </c>
      <c r="B1" s="3"/>
      <c r="C1" s="156"/>
      <c r="D1" s="3"/>
      <c r="E1" s="3" t="s">
        <v>1012</v>
      </c>
      <c r="F1" s="4">
        <v>0</v>
      </c>
      <c r="G1" s="11"/>
      <c r="H1" s="11"/>
    </row>
    <row r="2" spans="1:8" ht="13">
      <c r="A2" s="44"/>
      <c r="B2" s="3"/>
      <c r="C2" s="156"/>
      <c r="D2" s="3"/>
      <c r="E2" s="3"/>
      <c r="F2" s="7">
        <v>0</v>
      </c>
      <c r="G2" s="11"/>
      <c r="H2" s="11"/>
    </row>
    <row r="3" spans="1:8" ht="18" customHeight="1" thickBot="1">
      <c r="A3" s="46"/>
      <c r="B3" s="6"/>
      <c r="D3" s="6"/>
      <c r="E3" s="6"/>
      <c r="F3" s="7">
        <v>-0.52500000000000002</v>
      </c>
      <c r="H3" s="45"/>
    </row>
    <row r="4" spans="1:8" ht="18" customHeight="1" thickBot="1">
      <c r="A4" s="192" t="s">
        <v>561</v>
      </c>
      <c r="B4" s="192" t="s">
        <v>1194</v>
      </c>
      <c r="C4" s="190" t="s">
        <v>1008</v>
      </c>
      <c r="D4" s="195" t="s">
        <v>1193</v>
      </c>
      <c r="E4" s="196"/>
      <c r="F4" s="197"/>
      <c r="G4" s="192" t="s">
        <v>1013</v>
      </c>
      <c r="H4" s="45"/>
    </row>
    <row r="5" spans="1:8" ht="26.5" thickBot="1">
      <c r="A5" s="193"/>
      <c r="B5" s="193"/>
      <c r="C5" s="191"/>
      <c r="D5" s="18" t="s">
        <v>1011</v>
      </c>
      <c r="E5" s="19" t="s">
        <v>1015</v>
      </c>
      <c r="F5" s="20" t="s">
        <v>1010</v>
      </c>
      <c r="G5" s="194"/>
      <c r="H5" s="45"/>
    </row>
    <row r="6" spans="1:8" s="52" customFormat="1" ht="18" customHeight="1" thickBot="1">
      <c r="A6" s="99" t="s">
        <v>423</v>
      </c>
      <c r="B6" s="48"/>
      <c r="C6" s="158"/>
      <c r="D6" s="48"/>
      <c r="E6" s="49"/>
      <c r="F6" s="50"/>
      <c r="G6" s="51"/>
      <c r="H6" s="90"/>
    </row>
    <row r="7" spans="1:8" s="52" customFormat="1" ht="18" customHeight="1">
      <c r="A7" s="100" t="s">
        <v>562</v>
      </c>
      <c r="B7" s="48">
        <v>794</v>
      </c>
      <c r="C7" s="159">
        <f>D7/B7-1</f>
        <v>0.14987405541561705</v>
      </c>
      <c r="D7" s="48">
        <f>ROUND(B7*1.15,0)</f>
        <v>913</v>
      </c>
      <c r="E7" s="49">
        <f>D7*1.2</f>
        <v>1095.5999999999999</v>
      </c>
      <c r="F7" s="50">
        <f>IFERROR(((((E7*(1+$F$3))*(1+$F$2))*(1+$F$1))),"")</f>
        <v>520.41</v>
      </c>
      <c r="G7" s="51"/>
      <c r="H7" s="90"/>
    </row>
    <row r="8" spans="1:8" s="52" customFormat="1" ht="18" customHeight="1">
      <c r="A8" s="21" t="s">
        <v>568</v>
      </c>
      <c r="B8" s="22">
        <v>990</v>
      </c>
      <c r="C8" s="160">
        <f>D8/B8-1</f>
        <v>0.15050505050505047</v>
      </c>
      <c r="D8" s="22">
        <f>ROUND(B8*1.15,0)</f>
        <v>1139</v>
      </c>
      <c r="E8" s="23">
        <f t="shared" ref="E8:E71" si="0">D8*1.2</f>
        <v>1366.8</v>
      </c>
      <c r="F8" s="24">
        <f>IFERROR(((((E8*(1+$F$3))*(1+$F$2))*(1+$F$1))),"")</f>
        <v>649.2299999999999</v>
      </c>
      <c r="G8" s="53"/>
      <c r="H8" s="90"/>
    </row>
    <row r="9" spans="1:8" s="52" customFormat="1" ht="18" customHeight="1">
      <c r="A9" s="21" t="s">
        <v>570</v>
      </c>
      <c r="B9" s="22">
        <v>1402</v>
      </c>
      <c r="C9" s="160">
        <f>D9/B9-1</f>
        <v>0.14978601997146934</v>
      </c>
      <c r="D9" s="184">
        <f t="shared" ref="D9:D10" si="1">ROUND(B9*1.15,0)</f>
        <v>1612</v>
      </c>
      <c r="E9" s="23">
        <f t="shared" si="0"/>
        <v>1934.3999999999999</v>
      </c>
      <c r="F9" s="24">
        <f>IFERROR(((((E9*(1+$F$3))*(1+$F$2))*(1+$F$1))),"")</f>
        <v>918.83999999999992</v>
      </c>
      <c r="G9" s="53"/>
      <c r="H9" s="90"/>
    </row>
    <row r="10" spans="1:8" s="52" customFormat="1" ht="18" customHeight="1">
      <c r="A10" s="21" t="s">
        <v>574</v>
      </c>
      <c r="B10" s="22">
        <v>1725</v>
      </c>
      <c r="C10" s="160">
        <f>D10/B10-1</f>
        <v>0.15014492753623188</v>
      </c>
      <c r="D10" s="184">
        <f t="shared" si="1"/>
        <v>1984</v>
      </c>
      <c r="E10" s="23">
        <f t="shared" si="0"/>
        <v>2380.7999999999997</v>
      </c>
      <c r="F10" s="24">
        <f t="shared" ref="F10:F71" si="2">IFERROR(((((E10*(1+$F$3))*(1+$F$2))*(1+$F$1))),"")</f>
        <v>1130.8799999999999</v>
      </c>
      <c r="G10" s="53"/>
      <c r="H10" s="90"/>
    </row>
    <row r="11" spans="1:8" s="52" customFormat="1" ht="18" customHeight="1">
      <c r="A11" s="21"/>
      <c r="B11" s="22"/>
      <c r="C11" s="160"/>
      <c r="D11" s="22"/>
      <c r="E11" s="23"/>
      <c r="F11" s="24"/>
      <c r="G11" s="53"/>
      <c r="H11" s="90"/>
    </row>
    <row r="12" spans="1:8" s="52" customFormat="1" ht="18" customHeight="1">
      <c r="A12" s="54" t="s">
        <v>565</v>
      </c>
      <c r="B12" s="22">
        <v>939</v>
      </c>
      <c r="C12" s="160">
        <f>D12/B12-1</f>
        <v>0.15015974440894575</v>
      </c>
      <c r="D12" s="184">
        <f t="shared" ref="D12:D15" si="3">ROUND(B12*1.15,0)</f>
        <v>1080</v>
      </c>
      <c r="E12" s="23">
        <f t="shared" si="0"/>
        <v>1296</v>
      </c>
      <c r="F12" s="24">
        <f t="shared" si="2"/>
        <v>615.6</v>
      </c>
      <c r="G12" s="55"/>
      <c r="H12" s="91"/>
    </row>
    <row r="13" spans="1:8" s="52" customFormat="1" ht="18" customHeight="1">
      <c r="A13" s="21" t="s">
        <v>569</v>
      </c>
      <c r="B13" s="22">
        <v>1164</v>
      </c>
      <c r="C13" s="160">
        <f t="shared" ref="C13:C15" si="4">D13/B13-1</f>
        <v>0.15034364261168376</v>
      </c>
      <c r="D13" s="184">
        <f t="shared" si="3"/>
        <v>1339</v>
      </c>
      <c r="E13" s="23">
        <f t="shared" si="0"/>
        <v>1606.8</v>
      </c>
      <c r="F13" s="24">
        <f t="shared" si="2"/>
        <v>763.2299999999999</v>
      </c>
      <c r="G13" s="53"/>
      <c r="H13" s="90"/>
    </row>
    <row r="14" spans="1:8" s="52" customFormat="1" ht="18" customHeight="1">
      <c r="A14" s="21" t="s">
        <v>571</v>
      </c>
      <c r="B14" s="22">
        <v>1626</v>
      </c>
      <c r="C14" s="160">
        <f t="shared" si="4"/>
        <v>0.15006150061500612</v>
      </c>
      <c r="D14" s="184">
        <f t="shared" si="3"/>
        <v>1870</v>
      </c>
      <c r="E14" s="23">
        <f t="shared" si="0"/>
        <v>2244</v>
      </c>
      <c r="F14" s="24">
        <f t="shared" si="2"/>
        <v>1065.8999999999999</v>
      </c>
      <c r="G14" s="53"/>
      <c r="H14" s="90"/>
    </row>
    <row r="15" spans="1:8" s="52" customFormat="1" ht="18" customHeight="1">
      <c r="A15" s="21" t="s">
        <v>576</v>
      </c>
      <c r="B15" s="22">
        <v>1981</v>
      </c>
      <c r="C15" s="160">
        <f t="shared" si="4"/>
        <v>0.14992428066633012</v>
      </c>
      <c r="D15" s="184">
        <f t="shared" si="3"/>
        <v>2278</v>
      </c>
      <c r="E15" s="23">
        <f t="shared" si="0"/>
        <v>2733.6</v>
      </c>
      <c r="F15" s="24">
        <f t="shared" si="2"/>
        <v>1298.4599999999998</v>
      </c>
      <c r="G15" s="53"/>
      <c r="H15" s="90"/>
    </row>
    <row r="16" spans="1:8" s="52" customFormat="1" ht="18" customHeight="1">
      <c r="A16" s="21"/>
      <c r="B16" s="22"/>
      <c r="C16" s="160"/>
      <c r="D16" s="22"/>
      <c r="E16" s="23"/>
      <c r="F16" s="24"/>
      <c r="G16" s="53"/>
      <c r="H16" s="90"/>
    </row>
    <row r="17" spans="1:8" s="52" customFormat="1" ht="18" customHeight="1">
      <c r="A17" s="21" t="s">
        <v>564</v>
      </c>
      <c r="B17" s="22">
        <v>954</v>
      </c>
      <c r="C17" s="160">
        <f t="shared" ref="C17:C20" si="5">D17/B17-1</f>
        <v>0.14989517819706499</v>
      </c>
      <c r="D17" s="184">
        <f t="shared" ref="D17:D20" si="6">ROUND(B17*1.15,0)</f>
        <v>1097</v>
      </c>
      <c r="E17" s="23">
        <f t="shared" si="0"/>
        <v>1316.3999999999999</v>
      </c>
      <c r="F17" s="24">
        <f t="shared" si="2"/>
        <v>625.28999999999985</v>
      </c>
      <c r="G17" s="53"/>
      <c r="H17" s="90"/>
    </row>
    <row r="18" spans="1:8" s="52" customFormat="1" ht="18" customHeight="1">
      <c r="A18" s="21" t="s">
        <v>566</v>
      </c>
      <c r="B18" s="22">
        <v>1184</v>
      </c>
      <c r="C18" s="160">
        <f t="shared" si="5"/>
        <v>0.15033783783783794</v>
      </c>
      <c r="D18" s="184">
        <f t="shared" si="6"/>
        <v>1362</v>
      </c>
      <c r="E18" s="23">
        <f t="shared" si="0"/>
        <v>1634.3999999999999</v>
      </c>
      <c r="F18" s="24">
        <f t="shared" si="2"/>
        <v>776.33999999999992</v>
      </c>
      <c r="G18" s="53"/>
      <c r="H18" s="90"/>
    </row>
    <row r="19" spans="1:8" s="52" customFormat="1" ht="18" customHeight="1">
      <c r="A19" s="21" t="s">
        <v>573</v>
      </c>
      <c r="B19" s="22">
        <v>1644</v>
      </c>
      <c r="C19" s="160">
        <f t="shared" si="5"/>
        <v>0.1502433090024331</v>
      </c>
      <c r="D19" s="184">
        <f t="shared" si="6"/>
        <v>1891</v>
      </c>
      <c r="E19" s="23">
        <f t="shared" si="0"/>
        <v>2269.1999999999998</v>
      </c>
      <c r="F19" s="24">
        <f t="shared" si="2"/>
        <v>1077.8699999999999</v>
      </c>
      <c r="G19" s="53"/>
      <c r="H19" s="90"/>
    </row>
    <row r="20" spans="1:8" s="52" customFormat="1" ht="18" customHeight="1">
      <c r="A20" s="21" t="s">
        <v>577</v>
      </c>
      <c r="B20" s="22">
        <v>2000</v>
      </c>
      <c r="C20" s="160">
        <f t="shared" si="5"/>
        <v>0.14999999999999991</v>
      </c>
      <c r="D20" s="184">
        <f t="shared" si="6"/>
        <v>2300</v>
      </c>
      <c r="E20" s="23">
        <f t="shared" si="0"/>
        <v>2760</v>
      </c>
      <c r="F20" s="24">
        <f t="shared" si="2"/>
        <v>1311</v>
      </c>
      <c r="G20" s="53"/>
      <c r="H20" s="90"/>
    </row>
    <row r="21" spans="1:8" s="52" customFormat="1" ht="18" customHeight="1">
      <c r="A21" s="21"/>
      <c r="B21" s="22"/>
      <c r="C21" s="160"/>
      <c r="D21" s="22"/>
      <c r="E21" s="23"/>
      <c r="F21" s="24"/>
      <c r="G21" s="53"/>
      <c r="H21" s="90"/>
    </row>
    <row r="22" spans="1:8" s="52" customFormat="1" ht="18" customHeight="1">
      <c r="A22" s="21" t="s">
        <v>563</v>
      </c>
      <c r="B22" s="22">
        <v>965</v>
      </c>
      <c r="C22" s="160">
        <f t="shared" ref="C22:C25" si="7">D22/B22-1</f>
        <v>0.15025906735751304</v>
      </c>
      <c r="D22" s="184">
        <f t="shared" ref="D22:D25" si="8">ROUND(B22*1.15,0)</f>
        <v>1110</v>
      </c>
      <c r="E22" s="23">
        <f t="shared" si="0"/>
        <v>1332</v>
      </c>
      <c r="F22" s="24">
        <f t="shared" si="2"/>
        <v>632.69999999999993</v>
      </c>
      <c r="G22" s="53"/>
      <c r="H22" s="90"/>
    </row>
    <row r="23" spans="1:8" s="52" customFormat="1" ht="18" customHeight="1">
      <c r="A23" s="21" t="s">
        <v>567</v>
      </c>
      <c r="B23" s="22">
        <v>1194</v>
      </c>
      <c r="C23" s="160">
        <f t="shared" si="7"/>
        <v>0.14991624790619773</v>
      </c>
      <c r="D23" s="184">
        <f t="shared" si="8"/>
        <v>1373</v>
      </c>
      <c r="E23" s="23">
        <f t="shared" si="0"/>
        <v>1647.6</v>
      </c>
      <c r="F23" s="24">
        <f t="shared" si="2"/>
        <v>782.6099999999999</v>
      </c>
      <c r="G23" s="53"/>
      <c r="H23" s="90"/>
    </row>
    <row r="24" spans="1:8" s="52" customFormat="1" ht="18" customHeight="1">
      <c r="A24" s="21" t="s">
        <v>572</v>
      </c>
      <c r="B24" s="22">
        <v>1653</v>
      </c>
      <c r="C24" s="160">
        <f t="shared" si="7"/>
        <v>0.15003024803387777</v>
      </c>
      <c r="D24" s="184">
        <f t="shared" si="8"/>
        <v>1901</v>
      </c>
      <c r="E24" s="23">
        <f t="shared" si="0"/>
        <v>2281.1999999999998</v>
      </c>
      <c r="F24" s="24">
        <f t="shared" si="2"/>
        <v>1083.57</v>
      </c>
      <c r="G24" s="53"/>
      <c r="H24" s="90"/>
    </row>
    <row r="25" spans="1:8" s="52" customFormat="1" ht="18" customHeight="1">
      <c r="A25" s="21" t="s">
        <v>575</v>
      </c>
      <c r="B25" s="22">
        <v>2010</v>
      </c>
      <c r="C25" s="160">
        <f t="shared" si="7"/>
        <v>0.15024875621890543</v>
      </c>
      <c r="D25" s="184">
        <f t="shared" si="8"/>
        <v>2312</v>
      </c>
      <c r="E25" s="23">
        <f t="shared" si="0"/>
        <v>2774.4</v>
      </c>
      <c r="F25" s="24">
        <f t="shared" si="2"/>
        <v>1317.84</v>
      </c>
      <c r="G25" s="53"/>
      <c r="H25" s="90"/>
    </row>
    <row r="26" spans="1:8" s="52" customFormat="1" ht="18" customHeight="1">
      <c r="A26" s="21"/>
      <c r="B26" s="22"/>
      <c r="C26" s="160"/>
      <c r="D26" s="22"/>
      <c r="E26" s="23"/>
      <c r="F26" s="24"/>
      <c r="G26" s="53"/>
      <c r="H26" s="90"/>
    </row>
    <row r="27" spans="1:8" s="52" customFormat="1" ht="18" customHeight="1">
      <c r="A27" s="21" t="s">
        <v>578</v>
      </c>
      <c r="B27" s="22">
        <v>1342</v>
      </c>
      <c r="C27" s="160">
        <f t="shared" ref="C27:C30" si="9">D27/B27-1</f>
        <v>0.14977645305514153</v>
      </c>
      <c r="D27" s="184">
        <f t="shared" ref="D27:D30" si="10">ROUND(B27*1.15,0)</f>
        <v>1543</v>
      </c>
      <c r="E27" s="23">
        <f t="shared" si="0"/>
        <v>1851.6</v>
      </c>
      <c r="F27" s="24">
        <f t="shared" si="2"/>
        <v>879.50999999999988</v>
      </c>
      <c r="G27" s="53"/>
      <c r="H27" s="90"/>
    </row>
    <row r="28" spans="1:8" s="52" customFormat="1" ht="18" customHeight="1">
      <c r="A28" s="21" t="s">
        <v>580</v>
      </c>
      <c r="B28" s="22">
        <v>1581</v>
      </c>
      <c r="C28" s="160">
        <f t="shared" si="9"/>
        <v>0.14990512333965844</v>
      </c>
      <c r="D28" s="184">
        <f t="shared" si="10"/>
        <v>1818</v>
      </c>
      <c r="E28" s="23">
        <f t="shared" si="0"/>
        <v>2181.6</v>
      </c>
      <c r="F28" s="24">
        <f t="shared" si="2"/>
        <v>1036.26</v>
      </c>
      <c r="G28" s="56"/>
      <c r="H28" s="92"/>
    </row>
    <row r="29" spans="1:8" s="52" customFormat="1" ht="18" customHeight="1">
      <c r="A29" s="57" t="s">
        <v>583</v>
      </c>
      <c r="B29" s="22">
        <v>2231</v>
      </c>
      <c r="C29" s="160">
        <f t="shared" si="9"/>
        <v>0.15015688032272534</v>
      </c>
      <c r="D29" s="184">
        <f t="shared" si="10"/>
        <v>2566</v>
      </c>
      <c r="E29" s="23">
        <f t="shared" si="0"/>
        <v>3079.2</v>
      </c>
      <c r="F29" s="24">
        <f t="shared" si="2"/>
        <v>1462.62</v>
      </c>
      <c r="G29" s="58"/>
      <c r="H29" s="93"/>
    </row>
    <row r="30" spans="1:8" s="52" customFormat="1" ht="18" customHeight="1">
      <c r="A30" s="57" t="s">
        <v>584</v>
      </c>
      <c r="B30" s="22">
        <v>2683</v>
      </c>
      <c r="C30" s="160">
        <f t="shared" si="9"/>
        <v>0.14983227730152815</v>
      </c>
      <c r="D30" s="184">
        <f t="shared" si="10"/>
        <v>3085</v>
      </c>
      <c r="E30" s="23">
        <f t="shared" si="0"/>
        <v>3702</v>
      </c>
      <c r="F30" s="24">
        <f t="shared" si="2"/>
        <v>1758.4499999999998</v>
      </c>
      <c r="G30" s="58"/>
      <c r="H30" s="93"/>
    </row>
    <row r="31" spans="1:8" s="52" customFormat="1" ht="18" customHeight="1">
      <c r="A31" s="57"/>
      <c r="B31" s="22"/>
      <c r="C31" s="160"/>
      <c r="D31" s="22"/>
      <c r="E31" s="23"/>
      <c r="F31" s="24"/>
      <c r="G31" s="58"/>
      <c r="H31" s="93"/>
    </row>
    <row r="32" spans="1:8" s="52" customFormat="1" ht="18" customHeight="1">
      <c r="A32" s="57" t="s">
        <v>579</v>
      </c>
      <c r="B32" s="22">
        <v>1966</v>
      </c>
      <c r="C32" s="160">
        <f t="shared" ref="C32:C34" si="11">D32/B32-1</f>
        <v>0.15005086469989837</v>
      </c>
      <c r="D32" s="184">
        <f t="shared" ref="D32:D34" si="12">ROUND(B32*1.15,0)</f>
        <v>2261</v>
      </c>
      <c r="E32" s="23">
        <f t="shared" si="0"/>
        <v>2713.2</v>
      </c>
      <c r="F32" s="24">
        <f t="shared" si="2"/>
        <v>1288.7699999999998</v>
      </c>
      <c r="G32" s="58"/>
      <c r="H32" s="93"/>
    </row>
    <row r="33" spans="1:8" s="52" customFormat="1" ht="18" customHeight="1">
      <c r="A33" s="57" t="s">
        <v>581</v>
      </c>
      <c r="B33" s="22">
        <v>2399</v>
      </c>
      <c r="C33" s="160">
        <f t="shared" si="11"/>
        <v>0.15006252605252191</v>
      </c>
      <c r="D33" s="184">
        <f t="shared" si="12"/>
        <v>2759</v>
      </c>
      <c r="E33" s="23">
        <f t="shared" si="0"/>
        <v>3310.7999999999997</v>
      </c>
      <c r="F33" s="24">
        <f t="shared" si="2"/>
        <v>1572.6299999999999</v>
      </c>
      <c r="G33" s="58"/>
      <c r="H33" s="93"/>
    </row>
    <row r="34" spans="1:8" s="52" customFormat="1" ht="18" customHeight="1">
      <c r="A34" s="57" t="s">
        <v>582</v>
      </c>
      <c r="B34" s="22">
        <v>3369</v>
      </c>
      <c r="C34" s="160">
        <f t="shared" si="11"/>
        <v>0.14989611160581773</v>
      </c>
      <c r="D34" s="184">
        <f t="shared" si="12"/>
        <v>3874</v>
      </c>
      <c r="E34" s="23">
        <f t="shared" si="0"/>
        <v>4648.8</v>
      </c>
      <c r="F34" s="24">
        <f t="shared" si="2"/>
        <v>2208.1799999999998</v>
      </c>
      <c r="G34" s="53"/>
      <c r="H34" s="90"/>
    </row>
    <row r="35" spans="1:8" s="52" customFormat="1" ht="18" customHeight="1" thickBot="1">
      <c r="A35" s="57"/>
      <c r="B35" s="22"/>
      <c r="C35" s="160"/>
      <c r="D35" s="22"/>
      <c r="E35" s="23"/>
      <c r="F35" s="24"/>
      <c r="G35" s="58"/>
      <c r="H35" s="93"/>
    </row>
    <row r="36" spans="1:8" s="52" customFormat="1" ht="18" customHeight="1" thickBot="1">
      <c r="A36" s="47" t="s">
        <v>424</v>
      </c>
      <c r="B36" s="22"/>
      <c r="C36" s="160"/>
      <c r="D36" s="22"/>
      <c r="E36" s="23"/>
      <c r="F36" s="24"/>
      <c r="G36" s="58"/>
      <c r="H36" s="93"/>
    </row>
    <row r="37" spans="1:8" s="52" customFormat="1" ht="18" customHeight="1">
      <c r="A37" s="57" t="s">
        <v>342</v>
      </c>
      <c r="B37" s="22">
        <v>611</v>
      </c>
      <c r="C37" s="160">
        <f t="shared" ref="C37:C39" si="13">D37/B37-1</f>
        <v>0.15057283142389521</v>
      </c>
      <c r="D37" s="184">
        <f t="shared" ref="D37:D39" si="14">ROUND(B37*1.15,0)</f>
        <v>703</v>
      </c>
      <c r="E37" s="23">
        <f t="shared" si="0"/>
        <v>843.6</v>
      </c>
      <c r="F37" s="24">
        <f t="shared" si="2"/>
        <v>400.71</v>
      </c>
      <c r="G37" s="58"/>
      <c r="H37" s="93"/>
    </row>
    <row r="38" spans="1:8" s="52" customFormat="1" ht="18" customHeight="1">
      <c r="A38" s="57" t="s">
        <v>343</v>
      </c>
      <c r="B38" s="22">
        <v>759</v>
      </c>
      <c r="C38" s="160">
        <f t="shared" si="13"/>
        <v>0.15019762845849804</v>
      </c>
      <c r="D38" s="184">
        <f t="shared" si="14"/>
        <v>873</v>
      </c>
      <c r="E38" s="23">
        <f t="shared" si="0"/>
        <v>1047.5999999999999</v>
      </c>
      <c r="F38" s="24">
        <f t="shared" si="2"/>
        <v>497.60999999999996</v>
      </c>
      <c r="G38" s="58"/>
      <c r="H38" s="93"/>
    </row>
    <row r="39" spans="1:8" s="52" customFormat="1" ht="18" customHeight="1">
      <c r="A39" s="57" t="s">
        <v>344</v>
      </c>
      <c r="B39" s="22">
        <v>1086</v>
      </c>
      <c r="C39" s="160">
        <f t="shared" si="13"/>
        <v>0.15009208103130756</v>
      </c>
      <c r="D39" s="184">
        <f t="shared" si="14"/>
        <v>1249</v>
      </c>
      <c r="E39" s="23">
        <f t="shared" si="0"/>
        <v>1498.8</v>
      </c>
      <c r="F39" s="24">
        <f t="shared" si="2"/>
        <v>711.93</v>
      </c>
      <c r="G39" s="58"/>
      <c r="H39" s="93"/>
    </row>
    <row r="40" spans="1:8" s="52" customFormat="1" ht="18" customHeight="1">
      <c r="A40" s="21"/>
      <c r="B40" s="22"/>
      <c r="C40" s="160"/>
      <c r="D40" s="22"/>
      <c r="E40" s="23"/>
      <c r="F40" s="24"/>
      <c r="G40" s="53"/>
      <c r="H40" s="90"/>
    </row>
    <row r="41" spans="1:8" s="52" customFormat="1" ht="18" customHeight="1">
      <c r="A41" s="57" t="s">
        <v>345</v>
      </c>
      <c r="B41" s="22">
        <v>1327</v>
      </c>
      <c r="C41" s="160">
        <f t="shared" ref="C41:C43" si="15">D41/B41-1</f>
        <v>0.14996232102486817</v>
      </c>
      <c r="D41" s="184">
        <f t="shared" ref="D41:D43" si="16">ROUND(B41*1.15,0)</f>
        <v>1526</v>
      </c>
      <c r="E41" s="23">
        <f t="shared" si="0"/>
        <v>1831.2</v>
      </c>
      <c r="F41" s="24">
        <f t="shared" si="2"/>
        <v>869.81999999999994</v>
      </c>
      <c r="G41" s="58"/>
      <c r="H41" s="93"/>
    </row>
    <row r="42" spans="1:8" s="52" customFormat="1" ht="18" customHeight="1">
      <c r="A42" s="57" t="s">
        <v>346</v>
      </c>
      <c r="B42" s="22">
        <v>1559</v>
      </c>
      <c r="C42" s="160">
        <f t="shared" si="15"/>
        <v>0.15009621552277097</v>
      </c>
      <c r="D42" s="184">
        <f t="shared" si="16"/>
        <v>1793</v>
      </c>
      <c r="E42" s="23">
        <f t="shared" si="0"/>
        <v>2151.6</v>
      </c>
      <c r="F42" s="24">
        <f t="shared" si="2"/>
        <v>1022.0099999999999</v>
      </c>
      <c r="G42" s="58"/>
      <c r="H42" s="93"/>
    </row>
    <row r="43" spans="1:8" s="52" customFormat="1" ht="18" customHeight="1">
      <c r="A43" s="57" t="s">
        <v>347</v>
      </c>
      <c r="B43" s="22">
        <v>2231</v>
      </c>
      <c r="C43" s="160">
        <f t="shared" si="15"/>
        <v>0.15015688032272534</v>
      </c>
      <c r="D43" s="184">
        <f t="shared" si="16"/>
        <v>2566</v>
      </c>
      <c r="E43" s="23">
        <f t="shared" si="0"/>
        <v>3079.2</v>
      </c>
      <c r="F43" s="24">
        <f t="shared" si="2"/>
        <v>1462.62</v>
      </c>
      <c r="G43" s="58"/>
      <c r="H43" s="93"/>
    </row>
    <row r="44" spans="1:8" s="52" customFormat="1" ht="18" customHeight="1">
      <c r="A44" s="57"/>
      <c r="B44" s="22"/>
      <c r="C44" s="160"/>
      <c r="D44" s="22"/>
      <c r="E44" s="23"/>
      <c r="F44" s="24"/>
      <c r="G44" s="58"/>
      <c r="H44" s="93"/>
    </row>
    <row r="45" spans="1:8" s="52" customFormat="1" ht="18" customHeight="1">
      <c r="A45" s="57" t="s">
        <v>348</v>
      </c>
      <c r="B45" s="22">
        <v>1939</v>
      </c>
      <c r="C45" s="160">
        <f t="shared" ref="C45:C47" si="17">D45/B45-1</f>
        <v>0.15007735946364109</v>
      </c>
      <c r="D45" s="184">
        <f t="shared" ref="D45:D47" si="18">ROUND(B45*1.15,0)</f>
        <v>2230</v>
      </c>
      <c r="E45" s="23">
        <f t="shared" si="0"/>
        <v>2676</v>
      </c>
      <c r="F45" s="24">
        <f t="shared" si="2"/>
        <v>1271.0999999999999</v>
      </c>
      <c r="G45" s="58"/>
      <c r="H45" s="93"/>
    </row>
    <row r="46" spans="1:8" s="52" customFormat="1" ht="18" customHeight="1">
      <c r="A46" s="21" t="s">
        <v>349</v>
      </c>
      <c r="B46" s="22">
        <v>2369</v>
      </c>
      <c r="C46" s="160">
        <f t="shared" si="17"/>
        <v>0.1498522583368509</v>
      </c>
      <c r="D46" s="184">
        <f t="shared" si="18"/>
        <v>2724</v>
      </c>
      <c r="E46" s="23">
        <f t="shared" si="0"/>
        <v>3268.7999999999997</v>
      </c>
      <c r="F46" s="24">
        <f t="shared" si="2"/>
        <v>1552.6799999999998</v>
      </c>
      <c r="G46" s="53"/>
      <c r="H46" s="90"/>
    </row>
    <row r="47" spans="1:8" s="52" customFormat="1" ht="18" customHeight="1">
      <c r="A47" s="21" t="s">
        <v>350</v>
      </c>
      <c r="B47" s="22">
        <v>3371</v>
      </c>
      <c r="C47" s="160">
        <f t="shared" si="17"/>
        <v>0.15010382675763867</v>
      </c>
      <c r="D47" s="184">
        <f t="shared" si="18"/>
        <v>3877</v>
      </c>
      <c r="E47" s="23">
        <f t="shared" si="0"/>
        <v>4652.3999999999996</v>
      </c>
      <c r="F47" s="24">
        <f t="shared" si="2"/>
        <v>2209.89</v>
      </c>
      <c r="G47" s="53"/>
      <c r="H47" s="90"/>
    </row>
    <row r="48" spans="1:8" s="52" customFormat="1" ht="18" customHeight="1" thickBot="1">
      <c r="A48" s="21"/>
      <c r="B48" s="22"/>
      <c r="C48" s="160"/>
      <c r="D48" s="22"/>
      <c r="E48" s="23"/>
      <c r="F48" s="24"/>
      <c r="G48" s="53"/>
      <c r="H48" s="90"/>
    </row>
    <row r="49" spans="1:8" s="52" customFormat="1" ht="18" customHeight="1" thickBot="1">
      <c r="A49" s="47" t="s">
        <v>525</v>
      </c>
      <c r="B49" s="22"/>
      <c r="C49" s="160"/>
      <c r="D49" s="22"/>
      <c r="E49" s="23"/>
      <c r="F49" s="24"/>
      <c r="G49" s="59"/>
    </row>
    <row r="50" spans="1:8" s="52" customFormat="1" ht="18" customHeight="1">
      <c r="A50" s="21" t="s">
        <v>526</v>
      </c>
      <c r="B50" s="22">
        <v>631</v>
      </c>
      <c r="C50" s="160">
        <f t="shared" ref="C50:C54" si="19">D50/B50-1</f>
        <v>0.15055467511885889</v>
      </c>
      <c r="D50" s="184">
        <f t="shared" ref="D50:D54" si="20">ROUND(B50*1.15,0)</f>
        <v>726</v>
      </c>
      <c r="E50" s="23">
        <f t="shared" si="0"/>
        <v>871.19999999999993</v>
      </c>
      <c r="F50" s="24">
        <f t="shared" si="2"/>
        <v>413.81999999999994</v>
      </c>
      <c r="G50" s="60"/>
      <c r="H50" s="94"/>
    </row>
    <row r="51" spans="1:8" s="52" customFormat="1" ht="18" customHeight="1">
      <c r="A51" s="21" t="s">
        <v>528</v>
      </c>
      <c r="B51" s="22">
        <v>648</v>
      </c>
      <c r="C51" s="160">
        <f t="shared" si="19"/>
        <v>0.14969135802469147</v>
      </c>
      <c r="D51" s="184">
        <f t="shared" si="20"/>
        <v>745</v>
      </c>
      <c r="E51" s="23">
        <f t="shared" si="0"/>
        <v>894</v>
      </c>
      <c r="F51" s="24">
        <f t="shared" si="2"/>
        <v>424.65</v>
      </c>
      <c r="G51" s="60"/>
      <c r="H51" s="94"/>
    </row>
    <row r="52" spans="1:8" s="52" customFormat="1" ht="18" customHeight="1">
      <c r="A52" s="21" t="s">
        <v>529</v>
      </c>
      <c r="B52" s="22">
        <v>820</v>
      </c>
      <c r="C52" s="160">
        <f t="shared" si="19"/>
        <v>0.14999999999999991</v>
      </c>
      <c r="D52" s="184">
        <f t="shared" si="20"/>
        <v>943</v>
      </c>
      <c r="E52" s="23">
        <f t="shared" si="0"/>
        <v>1131.5999999999999</v>
      </c>
      <c r="F52" s="24">
        <f t="shared" si="2"/>
        <v>537.50999999999988</v>
      </c>
      <c r="G52" s="60"/>
      <c r="H52" s="94"/>
    </row>
    <row r="53" spans="1:8" s="52" customFormat="1" ht="18" customHeight="1">
      <c r="A53" s="21" t="s">
        <v>530</v>
      </c>
      <c r="B53" s="22">
        <v>1013</v>
      </c>
      <c r="C53" s="160">
        <f t="shared" si="19"/>
        <v>0.15004935834155964</v>
      </c>
      <c r="D53" s="184">
        <f t="shared" si="20"/>
        <v>1165</v>
      </c>
      <c r="E53" s="23">
        <f t="shared" si="0"/>
        <v>1398</v>
      </c>
      <c r="F53" s="24">
        <f t="shared" si="2"/>
        <v>664.05</v>
      </c>
      <c r="G53" s="60"/>
      <c r="H53" s="94"/>
    </row>
    <row r="54" spans="1:8" s="52" customFormat="1" ht="18" customHeight="1">
      <c r="A54" s="21" t="s">
        <v>531</v>
      </c>
      <c r="B54" s="22">
        <v>1148</v>
      </c>
      <c r="C54" s="160">
        <f t="shared" si="19"/>
        <v>0.14982578397212554</v>
      </c>
      <c r="D54" s="184">
        <f t="shared" si="20"/>
        <v>1320</v>
      </c>
      <c r="E54" s="23">
        <f t="shared" si="0"/>
        <v>1584</v>
      </c>
      <c r="F54" s="24">
        <f t="shared" si="2"/>
        <v>752.4</v>
      </c>
      <c r="G54" s="60"/>
      <c r="H54" s="94"/>
    </row>
    <row r="55" spans="1:8" s="52" customFormat="1" ht="18" customHeight="1">
      <c r="A55" s="21"/>
      <c r="B55" s="22"/>
      <c r="C55" s="160"/>
      <c r="D55" s="22"/>
      <c r="E55" s="23"/>
      <c r="F55" s="24"/>
      <c r="G55" s="59"/>
    </row>
    <row r="56" spans="1:8" s="52" customFormat="1" ht="18" customHeight="1">
      <c r="A56" s="21" t="s">
        <v>532</v>
      </c>
      <c r="B56" s="22">
        <v>631</v>
      </c>
      <c r="C56" s="160">
        <f t="shared" ref="C56:C60" si="21">D56/B56-1</f>
        <v>0.15055467511885889</v>
      </c>
      <c r="D56" s="184">
        <f t="shared" ref="D56:D60" si="22">ROUND(B56*1.15,0)</f>
        <v>726</v>
      </c>
      <c r="E56" s="23">
        <f t="shared" si="0"/>
        <v>871.19999999999993</v>
      </c>
      <c r="F56" s="24">
        <f t="shared" si="2"/>
        <v>413.81999999999994</v>
      </c>
      <c r="G56" s="60"/>
      <c r="H56" s="94"/>
    </row>
    <row r="57" spans="1:8" s="52" customFormat="1" ht="18" customHeight="1">
      <c r="A57" s="21" t="s">
        <v>533</v>
      </c>
      <c r="B57" s="22">
        <v>648</v>
      </c>
      <c r="C57" s="160">
        <f t="shared" si="21"/>
        <v>0.14969135802469147</v>
      </c>
      <c r="D57" s="184">
        <f t="shared" si="22"/>
        <v>745</v>
      </c>
      <c r="E57" s="23">
        <f t="shared" si="0"/>
        <v>894</v>
      </c>
      <c r="F57" s="24">
        <f t="shared" si="2"/>
        <v>424.65</v>
      </c>
      <c r="G57" s="60"/>
      <c r="H57" s="94"/>
    </row>
    <row r="58" spans="1:8" s="52" customFormat="1" ht="18" customHeight="1">
      <c r="A58" s="21" t="s">
        <v>534</v>
      </c>
      <c r="B58" s="22">
        <v>820</v>
      </c>
      <c r="C58" s="160">
        <f t="shared" si="21"/>
        <v>0.14999999999999991</v>
      </c>
      <c r="D58" s="184">
        <f t="shared" si="22"/>
        <v>943</v>
      </c>
      <c r="E58" s="23">
        <f t="shared" si="0"/>
        <v>1131.5999999999999</v>
      </c>
      <c r="F58" s="24">
        <f t="shared" si="2"/>
        <v>537.50999999999988</v>
      </c>
      <c r="G58" s="60"/>
      <c r="H58" s="94"/>
    </row>
    <row r="59" spans="1:8" s="52" customFormat="1" ht="18" customHeight="1">
      <c r="A59" s="21" t="s">
        <v>535</v>
      </c>
      <c r="B59" s="22">
        <v>1013</v>
      </c>
      <c r="C59" s="160">
        <f t="shared" si="21"/>
        <v>0.15004935834155964</v>
      </c>
      <c r="D59" s="184">
        <f t="shared" si="22"/>
        <v>1165</v>
      </c>
      <c r="E59" s="23">
        <f t="shared" si="0"/>
        <v>1398</v>
      </c>
      <c r="F59" s="24">
        <f t="shared" si="2"/>
        <v>664.05</v>
      </c>
      <c r="G59" s="60"/>
      <c r="H59" s="94"/>
    </row>
    <row r="60" spans="1:8" s="52" customFormat="1" ht="18" customHeight="1">
      <c r="A60" s="21" t="s">
        <v>536</v>
      </c>
      <c r="B60" s="22">
        <v>1148</v>
      </c>
      <c r="C60" s="160">
        <f t="shared" si="21"/>
        <v>0.14982578397212554</v>
      </c>
      <c r="D60" s="184">
        <f t="shared" si="22"/>
        <v>1320</v>
      </c>
      <c r="E60" s="23">
        <f t="shared" si="0"/>
        <v>1584</v>
      </c>
      <c r="F60" s="24">
        <f t="shared" si="2"/>
        <v>752.4</v>
      </c>
      <c r="G60" s="60"/>
      <c r="H60" s="94"/>
    </row>
    <row r="61" spans="1:8" s="52" customFormat="1" ht="18" customHeight="1">
      <c r="A61" s="21"/>
      <c r="B61" s="22"/>
      <c r="C61" s="160"/>
      <c r="D61" s="22"/>
      <c r="E61" s="23"/>
      <c r="F61" s="24"/>
      <c r="G61" s="59"/>
    </row>
    <row r="62" spans="1:8" s="52" customFormat="1" ht="18" customHeight="1">
      <c r="A62" s="21" t="s">
        <v>537</v>
      </c>
      <c r="B62" s="22">
        <v>657</v>
      </c>
      <c r="C62" s="160">
        <f t="shared" ref="C62:C66" si="23">D62/B62-1</f>
        <v>0.15068493150684925</v>
      </c>
      <c r="D62" s="184">
        <f t="shared" ref="D62:D66" si="24">ROUND(B62*1.15,0)</f>
        <v>756</v>
      </c>
      <c r="E62" s="23">
        <f t="shared" si="0"/>
        <v>907.19999999999993</v>
      </c>
      <c r="F62" s="24">
        <f t="shared" si="2"/>
        <v>430.91999999999996</v>
      </c>
      <c r="G62" s="60"/>
      <c r="H62" s="94"/>
    </row>
    <row r="63" spans="1:8" s="52" customFormat="1" ht="18" customHeight="1">
      <c r="A63" s="21" t="s">
        <v>538</v>
      </c>
      <c r="B63" s="22">
        <v>677</v>
      </c>
      <c r="C63" s="160">
        <f t="shared" si="23"/>
        <v>0.15066469719350084</v>
      </c>
      <c r="D63" s="184">
        <f t="shared" si="24"/>
        <v>779</v>
      </c>
      <c r="E63" s="23">
        <f t="shared" si="0"/>
        <v>934.8</v>
      </c>
      <c r="F63" s="24">
        <f t="shared" si="2"/>
        <v>444.03</v>
      </c>
      <c r="G63" s="60"/>
      <c r="H63" s="94"/>
    </row>
    <row r="64" spans="1:8" s="52" customFormat="1" ht="18" customHeight="1">
      <c r="A64" s="21" t="s">
        <v>539</v>
      </c>
      <c r="B64" s="22">
        <v>860</v>
      </c>
      <c r="C64" s="160">
        <f t="shared" si="23"/>
        <v>0.14999999999999991</v>
      </c>
      <c r="D64" s="184">
        <f t="shared" si="24"/>
        <v>989</v>
      </c>
      <c r="E64" s="23">
        <f t="shared" si="0"/>
        <v>1186.8</v>
      </c>
      <c r="F64" s="24">
        <f t="shared" si="2"/>
        <v>563.7299999999999</v>
      </c>
      <c r="G64" s="60"/>
      <c r="H64" s="94"/>
    </row>
    <row r="65" spans="1:8" s="52" customFormat="1" ht="18" customHeight="1">
      <c r="A65" s="21" t="s">
        <v>540</v>
      </c>
      <c r="B65" s="22">
        <v>1041</v>
      </c>
      <c r="C65" s="160">
        <f t="shared" si="23"/>
        <v>0.14985590778097979</v>
      </c>
      <c r="D65" s="184">
        <f t="shared" si="24"/>
        <v>1197</v>
      </c>
      <c r="E65" s="23">
        <f t="shared" si="0"/>
        <v>1436.3999999999999</v>
      </c>
      <c r="F65" s="24">
        <f t="shared" si="2"/>
        <v>682.28999999999985</v>
      </c>
      <c r="G65" s="60"/>
      <c r="H65" s="94"/>
    </row>
    <row r="66" spans="1:8" s="52" customFormat="1" ht="18" customHeight="1">
      <c r="A66" s="21" t="s">
        <v>541</v>
      </c>
      <c r="B66" s="22">
        <v>1205</v>
      </c>
      <c r="C66" s="160">
        <f t="shared" si="23"/>
        <v>0.15020746887966796</v>
      </c>
      <c r="D66" s="184">
        <f t="shared" si="24"/>
        <v>1386</v>
      </c>
      <c r="E66" s="23">
        <f t="shared" si="0"/>
        <v>1663.2</v>
      </c>
      <c r="F66" s="24">
        <f t="shared" si="2"/>
        <v>790.02</v>
      </c>
      <c r="G66" s="60"/>
      <c r="H66" s="94"/>
    </row>
    <row r="67" spans="1:8" s="52" customFormat="1" ht="18" customHeight="1">
      <c r="A67" s="21"/>
      <c r="B67" s="22"/>
      <c r="C67" s="160"/>
      <c r="D67" s="22"/>
      <c r="E67" s="23"/>
      <c r="F67" s="24"/>
      <c r="G67" s="59"/>
    </row>
    <row r="68" spans="1:8" s="52" customFormat="1" ht="18" customHeight="1">
      <c r="A68" s="21" t="s">
        <v>542</v>
      </c>
      <c r="B68" s="22">
        <v>1284</v>
      </c>
      <c r="C68" s="160">
        <f t="shared" ref="C68:C71" si="25">D68/B68-1</f>
        <v>0.15031152647975077</v>
      </c>
      <c r="D68" s="184">
        <f t="shared" ref="D68:D71" si="26">ROUND(B68*1.15,0)</f>
        <v>1477</v>
      </c>
      <c r="E68" s="23">
        <f t="shared" si="0"/>
        <v>1772.3999999999999</v>
      </c>
      <c r="F68" s="24">
        <f t="shared" si="2"/>
        <v>841.88999999999987</v>
      </c>
      <c r="G68" s="60"/>
      <c r="H68" s="94"/>
    </row>
    <row r="69" spans="1:8" s="52" customFormat="1" ht="18" customHeight="1">
      <c r="A69" s="21" t="s">
        <v>543</v>
      </c>
      <c r="B69" s="22">
        <v>1569</v>
      </c>
      <c r="C69" s="160">
        <f t="shared" si="25"/>
        <v>0.14977692797960485</v>
      </c>
      <c r="D69" s="184">
        <f t="shared" si="26"/>
        <v>1804</v>
      </c>
      <c r="E69" s="23">
        <f t="shared" si="0"/>
        <v>2164.7999999999997</v>
      </c>
      <c r="F69" s="24">
        <f t="shared" si="2"/>
        <v>1028.2799999999997</v>
      </c>
      <c r="G69" s="60"/>
      <c r="H69" s="94"/>
    </row>
    <row r="70" spans="1:8" s="52" customFormat="1" ht="18" customHeight="1">
      <c r="A70" s="21" t="s">
        <v>544</v>
      </c>
      <c r="B70" s="22">
        <v>1891</v>
      </c>
      <c r="C70" s="160">
        <f t="shared" si="25"/>
        <v>0.15018508725542046</v>
      </c>
      <c r="D70" s="184">
        <f t="shared" si="26"/>
        <v>2175</v>
      </c>
      <c r="E70" s="23">
        <f t="shared" si="0"/>
        <v>2610</v>
      </c>
      <c r="F70" s="24">
        <f t="shared" si="2"/>
        <v>1239.75</v>
      </c>
      <c r="G70" s="60"/>
      <c r="H70" s="94"/>
    </row>
    <row r="71" spans="1:8" s="52" customFormat="1" ht="18" customHeight="1">
      <c r="A71" s="21" t="s">
        <v>545</v>
      </c>
      <c r="B71" s="22">
        <v>2247</v>
      </c>
      <c r="C71" s="160">
        <f t="shared" si="25"/>
        <v>0.14997774810858933</v>
      </c>
      <c r="D71" s="184">
        <f t="shared" si="26"/>
        <v>2584</v>
      </c>
      <c r="E71" s="23">
        <f t="shared" si="0"/>
        <v>3100.7999999999997</v>
      </c>
      <c r="F71" s="24">
        <f t="shared" si="2"/>
        <v>1472.8799999999999</v>
      </c>
      <c r="G71" s="60"/>
      <c r="H71" s="94"/>
    </row>
    <row r="72" spans="1:8" s="52" customFormat="1" ht="18" customHeight="1" thickBot="1">
      <c r="A72" s="21"/>
      <c r="B72" s="22"/>
      <c r="C72" s="160"/>
      <c r="D72" s="22"/>
      <c r="E72" s="23"/>
      <c r="F72" s="24"/>
      <c r="G72" s="53"/>
      <c r="H72" s="90"/>
    </row>
    <row r="73" spans="1:8" s="52" customFormat="1" ht="18" customHeight="1" thickBot="1">
      <c r="A73" s="47" t="s">
        <v>425</v>
      </c>
      <c r="B73" s="22"/>
      <c r="C73" s="160"/>
      <c r="D73" s="22"/>
      <c r="E73" s="23"/>
      <c r="F73" s="24"/>
      <c r="G73" s="53"/>
      <c r="H73" s="90"/>
    </row>
    <row r="74" spans="1:8" s="52" customFormat="1" ht="18" customHeight="1">
      <c r="A74" s="21" t="s">
        <v>585</v>
      </c>
      <c r="B74" s="22">
        <v>531</v>
      </c>
      <c r="C74" s="160">
        <f t="shared" ref="C74:C81" si="27">D74/B74-1</f>
        <v>0.15065913370998119</v>
      </c>
      <c r="D74" s="184">
        <f t="shared" ref="D74:D81" si="28">ROUND(B74*1.15,0)</f>
        <v>611</v>
      </c>
      <c r="E74" s="23">
        <f t="shared" ref="E74:E87" si="29">D74*1.2</f>
        <v>733.19999999999993</v>
      </c>
      <c r="F74" s="24">
        <f t="shared" ref="F74:F87" si="30">IFERROR(((((E74*(1+$F$3))*(1+$F$2))*(1+$F$1))),"")</f>
        <v>348.26999999999992</v>
      </c>
      <c r="G74" s="62"/>
      <c r="H74" s="96"/>
    </row>
    <row r="75" spans="1:8" s="52" customFormat="1" ht="18" customHeight="1">
      <c r="A75" s="21" t="s">
        <v>586</v>
      </c>
      <c r="B75" s="22">
        <v>564</v>
      </c>
      <c r="C75" s="160">
        <f t="shared" si="27"/>
        <v>0.15070921985815611</v>
      </c>
      <c r="D75" s="184">
        <f t="shared" si="28"/>
        <v>649</v>
      </c>
      <c r="E75" s="23">
        <f t="shared" si="29"/>
        <v>778.8</v>
      </c>
      <c r="F75" s="24">
        <f t="shared" si="30"/>
        <v>369.92999999999995</v>
      </c>
      <c r="G75" s="62"/>
      <c r="H75" s="96"/>
    </row>
    <row r="76" spans="1:8" s="52" customFormat="1" ht="18" customHeight="1">
      <c r="A76" s="21" t="s">
        <v>426</v>
      </c>
      <c r="B76" s="22">
        <v>602</v>
      </c>
      <c r="C76" s="160">
        <f t="shared" si="27"/>
        <v>0.14950166112956809</v>
      </c>
      <c r="D76" s="184">
        <f t="shared" si="28"/>
        <v>692</v>
      </c>
      <c r="E76" s="23">
        <f t="shared" si="29"/>
        <v>830.4</v>
      </c>
      <c r="F76" s="24">
        <f t="shared" si="30"/>
        <v>394.44</v>
      </c>
      <c r="G76" s="61"/>
      <c r="H76" s="95"/>
    </row>
    <row r="77" spans="1:8" s="52" customFormat="1" ht="18" customHeight="1">
      <c r="A77" s="21" t="s">
        <v>427</v>
      </c>
      <c r="B77" s="22">
        <v>759</v>
      </c>
      <c r="C77" s="160">
        <f t="shared" si="27"/>
        <v>0.15019762845849804</v>
      </c>
      <c r="D77" s="184">
        <f t="shared" si="28"/>
        <v>873</v>
      </c>
      <c r="E77" s="23">
        <f t="shared" si="29"/>
        <v>1047.5999999999999</v>
      </c>
      <c r="F77" s="24">
        <f t="shared" si="30"/>
        <v>497.60999999999996</v>
      </c>
      <c r="G77" s="61"/>
      <c r="H77" s="95"/>
    </row>
    <row r="78" spans="1:8" s="52" customFormat="1" ht="18" customHeight="1">
      <c r="A78" s="21" t="s">
        <v>428</v>
      </c>
      <c r="B78" s="22">
        <v>865</v>
      </c>
      <c r="C78" s="160">
        <f t="shared" si="27"/>
        <v>0.1502890173410405</v>
      </c>
      <c r="D78" s="184">
        <f t="shared" si="28"/>
        <v>995</v>
      </c>
      <c r="E78" s="23">
        <f t="shared" si="29"/>
        <v>1194</v>
      </c>
      <c r="F78" s="24">
        <f t="shared" si="30"/>
        <v>567.15</v>
      </c>
      <c r="G78" s="61"/>
      <c r="H78" s="95"/>
    </row>
    <row r="79" spans="1:8" s="52" customFormat="1" ht="18" customHeight="1">
      <c r="A79" s="21" t="s">
        <v>429</v>
      </c>
      <c r="B79" s="22">
        <v>1079</v>
      </c>
      <c r="C79" s="160">
        <f t="shared" si="27"/>
        <v>0.15013901760889703</v>
      </c>
      <c r="D79" s="184">
        <f t="shared" si="28"/>
        <v>1241</v>
      </c>
      <c r="E79" s="23">
        <f t="shared" si="29"/>
        <v>1489.2</v>
      </c>
      <c r="F79" s="24">
        <f t="shared" si="30"/>
        <v>707.37</v>
      </c>
      <c r="G79" s="61"/>
      <c r="H79" s="95"/>
    </row>
    <row r="80" spans="1:8" s="52" customFormat="1" ht="18" customHeight="1">
      <c r="A80" s="21" t="s">
        <v>430</v>
      </c>
      <c r="B80" s="22">
        <v>1200</v>
      </c>
      <c r="C80" s="160">
        <f t="shared" si="27"/>
        <v>0.14999999999999991</v>
      </c>
      <c r="D80" s="184">
        <f t="shared" si="28"/>
        <v>1380</v>
      </c>
      <c r="E80" s="23">
        <f t="shared" si="29"/>
        <v>1656</v>
      </c>
      <c r="F80" s="24">
        <f t="shared" si="30"/>
        <v>786.59999999999991</v>
      </c>
      <c r="G80" s="61"/>
      <c r="H80" s="95"/>
    </row>
    <row r="81" spans="1:8" s="52" customFormat="1" ht="18" customHeight="1">
      <c r="A81" s="21" t="s">
        <v>431</v>
      </c>
      <c r="B81" s="22">
        <v>1518</v>
      </c>
      <c r="C81" s="160">
        <f t="shared" si="27"/>
        <v>0.15019762845849804</v>
      </c>
      <c r="D81" s="184">
        <f t="shared" si="28"/>
        <v>1746</v>
      </c>
      <c r="E81" s="23">
        <f t="shared" si="29"/>
        <v>2095.1999999999998</v>
      </c>
      <c r="F81" s="24">
        <f t="shared" si="30"/>
        <v>995.21999999999991</v>
      </c>
      <c r="G81" s="61"/>
      <c r="H81" s="95"/>
    </row>
    <row r="82" spans="1:8" s="52" customFormat="1" ht="18" customHeight="1">
      <c r="A82" s="21"/>
      <c r="B82" s="22"/>
      <c r="C82" s="160"/>
      <c r="D82" s="22"/>
      <c r="E82" s="23"/>
      <c r="F82" s="24"/>
      <c r="G82" s="61"/>
      <c r="H82" s="95"/>
    </row>
    <row r="83" spans="1:8" s="52" customFormat="1" ht="18" customHeight="1">
      <c r="A83" s="21" t="s">
        <v>595</v>
      </c>
      <c r="B83" s="22">
        <v>1181</v>
      </c>
      <c r="C83" s="160">
        <f t="shared" ref="C83:C90" si="31">D83/B83-1</f>
        <v>0.14987298899237933</v>
      </c>
      <c r="D83" s="184">
        <f t="shared" ref="D83:D90" si="32">ROUND(B83*1.15,0)</f>
        <v>1358</v>
      </c>
      <c r="E83" s="23">
        <f t="shared" si="29"/>
        <v>1629.6</v>
      </c>
      <c r="F83" s="24">
        <f t="shared" si="30"/>
        <v>774.06</v>
      </c>
      <c r="G83" s="62"/>
      <c r="H83" s="96"/>
    </row>
    <row r="84" spans="1:8" s="52" customFormat="1" ht="18" customHeight="1">
      <c r="A84" s="21" t="s">
        <v>432</v>
      </c>
      <c r="B84" s="22">
        <v>1219</v>
      </c>
      <c r="C84" s="160">
        <f t="shared" si="31"/>
        <v>0.15012305168170625</v>
      </c>
      <c r="D84" s="184">
        <f t="shared" si="32"/>
        <v>1402</v>
      </c>
      <c r="E84" s="23">
        <f t="shared" si="29"/>
        <v>1682.3999999999999</v>
      </c>
      <c r="F84" s="24">
        <f t="shared" si="30"/>
        <v>799.13999999999987</v>
      </c>
      <c r="G84" s="61"/>
      <c r="H84" s="95"/>
    </row>
    <row r="85" spans="1:8" s="52" customFormat="1" ht="18" customHeight="1">
      <c r="A85" s="21" t="s">
        <v>433</v>
      </c>
      <c r="B85" s="22">
        <v>1258</v>
      </c>
      <c r="C85" s="160">
        <f t="shared" si="31"/>
        <v>0.15023847376788546</v>
      </c>
      <c r="D85" s="184">
        <f t="shared" si="32"/>
        <v>1447</v>
      </c>
      <c r="E85" s="23">
        <f t="shared" si="29"/>
        <v>1736.3999999999999</v>
      </c>
      <c r="F85" s="24">
        <f t="shared" si="30"/>
        <v>824.78999999999985</v>
      </c>
      <c r="G85" s="61"/>
      <c r="H85" s="95"/>
    </row>
    <row r="86" spans="1:8" s="52" customFormat="1" ht="18" customHeight="1">
      <c r="A86" s="21" t="s">
        <v>434</v>
      </c>
      <c r="B86" s="22">
        <v>1554</v>
      </c>
      <c r="C86" s="160">
        <f t="shared" si="31"/>
        <v>0.1499356499356499</v>
      </c>
      <c r="D86" s="184">
        <f t="shared" si="32"/>
        <v>1787</v>
      </c>
      <c r="E86" s="23">
        <f t="shared" si="29"/>
        <v>2144.4</v>
      </c>
      <c r="F86" s="24">
        <f t="shared" si="30"/>
        <v>1018.59</v>
      </c>
      <c r="G86" s="61"/>
      <c r="H86" s="95"/>
    </row>
    <row r="87" spans="1:8" s="52" customFormat="1" ht="18" customHeight="1">
      <c r="A87" s="21" t="s">
        <v>435</v>
      </c>
      <c r="B87" s="22">
        <v>1870</v>
      </c>
      <c r="C87" s="160">
        <f t="shared" si="31"/>
        <v>0.15026737967914428</v>
      </c>
      <c r="D87" s="184">
        <f t="shared" si="32"/>
        <v>2151</v>
      </c>
      <c r="E87" s="23">
        <f t="shared" si="29"/>
        <v>2581.1999999999998</v>
      </c>
      <c r="F87" s="24">
        <f t="shared" si="30"/>
        <v>1226.07</v>
      </c>
      <c r="G87" s="61"/>
      <c r="H87" s="95"/>
    </row>
    <row r="88" spans="1:8" s="52" customFormat="1" ht="18" customHeight="1">
      <c r="A88" s="21" t="s">
        <v>436</v>
      </c>
      <c r="B88" s="22">
        <v>2199</v>
      </c>
      <c r="C88" s="160">
        <f t="shared" si="31"/>
        <v>0.15006821282401095</v>
      </c>
      <c r="D88" s="184">
        <f t="shared" si="32"/>
        <v>2529</v>
      </c>
      <c r="E88" s="23">
        <f t="shared" ref="E88:E138" si="33">D88*1.2</f>
        <v>3034.7999999999997</v>
      </c>
      <c r="F88" s="24">
        <f t="shared" ref="F88:F138" si="34">IFERROR(((((E88*(1+$F$3))*(1+$F$2))*(1+$F$1))),"")</f>
        <v>1441.5299999999997</v>
      </c>
      <c r="G88" s="61"/>
      <c r="H88" s="95"/>
    </row>
    <row r="89" spans="1:8" s="52" customFormat="1" ht="18" customHeight="1">
      <c r="A89" s="21" t="s">
        <v>437</v>
      </c>
      <c r="B89" s="22">
        <v>2626</v>
      </c>
      <c r="C89" s="160">
        <f t="shared" si="31"/>
        <v>0.1500380807311501</v>
      </c>
      <c r="D89" s="184">
        <f t="shared" si="32"/>
        <v>3020</v>
      </c>
      <c r="E89" s="23">
        <f t="shared" si="33"/>
        <v>3624</v>
      </c>
      <c r="F89" s="24">
        <f t="shared" si="34"/>
        <v>1721.3999999999999</v>
      </c>
      <c r="G89" s="61"/>
      <c r="H89" s="95"/>
    </row>
    <row r="90" spans="1:8" s="52" customFormat="1" ht="18" customHeight="1">
      <c r="A90" s="21" t="s">
        <v>438</v>
      </c>
      <c r="B90" s="22">
        <v>3268</v>
      </c>
      <c r="C90" s="160">
        <f t="shared" si="31"/>
        <v>0.14993880048959607</v>
      </c>
      <c r="D90" s="184">
        <f t="shared" si="32"/>
        <v>3758</v>
      </c>
      <c r="E90" s="23">
        <f t="shared" si="33"/>
        <v>4509.5999999999995</v>
      </c>
      <c r="F90" s="24">
        <f t="shared" si="34"/>
        <v>2142.0599999999995</v>
      </c>
      <c r="G90" s="61"/>
      <c r="H90" s="95"/>
    </row>
    <row r="91" spans="1:8" s="52" customFormat="1" ht="18" customHeight="1" thickBot="1">
      <c r="A91" s="21"/>
      <c r="B91" s="22"/>
      <c r="C91" s="160"/>
      <c r="D91" s="22"/>
      <c r="E91" s="23"/>
      <c r="F91" s="24"/>
      <c r="G91" s="53"/>
      <c r="H91" s="90"/>
    </row>
    <row r="92" spans="1:8" s="52" customFormat="1" ht="18" customHeight="1" thickBot="1">
      <c r="A92" s="47" t="s">
        <v>439</v>
      </c>
      <c r="B92" s="22"/>
      <c r="C92" s="160"/>
      <c r="D92" s="22"/>
      <c r="E92" s="23"/>
      <c r="F92" s="24"/>
      <c r="G92" s="58"/>
      <c r="H92" s="93"/>
    </row>
    <row r="93" spans="1:8" s="52" customFormat="1" ht="18" customHeight="1">
      <c r="A93" s="57" t="s">
        <v>440</v>
      </c>
      <c r="B93" s="22">
        <v>329</v>
      </c>
      <c r="C93" s="160">
        <f t="shared" ref="C93:C105" si="35">D93/B93-1</f>
        <v>0.20060790273556228</v>
      </c>
      <c r="D93" s="184">
        <f t="shared" ref="D93:D98" si="36">ROUND(B93*1.2,0)</f>
        <v>395</v>
      </c>
      <c r="E93" s="23">
        <f t="shared" si="33"/>
        <v>474</v>
      </c>
      <c r="F93" s="24">
        <f t="shared" si="34"/>
        <v>225.14999999999998</v>
      </c>
      <c r="G93" s="61"/>
      <c r="H93" s="95"/>
    </row>
    <row r="94" spans="1:8" s="52" customFormat="1" ht="18" customHeight="1">
      <c r="A94" s="57" t="s">
        <v>441</v>
      </c>
      <c r="B94" s="22">
        <v>419</v>
      </c>
      <c r="C94" s="160">
        <f t="shared" si="35"/>
        <v>0.20047732696897369</v>
      </c>
      <c r="D94" s="184">
        <f t="shared" si="36"/>
        <v>503</v>
      </c>
      <c r="E94" s="23">
        <f t="shared" si="33"/>
        <v>603.6</v>
      </c>
      <c r="F94" s="24">
        <f t="shared" si="34"/>
        <v>286.70999999999998</v>
      </c>
      <c r="G94" s="61"/>
      <c r="H94" s="95"/>
    </row>
    <row r="95" spans="1:8" s="52" customFormat="1" ht="18" customHeight="1">
      <c r="A95" s="57" t="s">
        <v>442</v>
      </c>
      <c r="B95" s="22">
        <v>453</v>
      </c>
      <c r="C95" s="160">
        <f t="shared" si="35"/>
        <v>0.20088300220750543</v>
      </c>
      <c r="D95" s="184">
        <f t="shared" si="36"/>
        <v>544</v>
      </c>
      <c r="E95" s="23">
        <f t="shared" si="33"/>
        <v>652.79999999999995</v>
      </c>
      <c r="F95" s="24">
        <f t="shared" si="34"/>
        <v>310.08</v>
      </c>
      <c r="G95" s="61"/>
      <c r="H95" s="95"/>
    </row>
    <row r="96" spans="1:8" s="52" customFormat="1" ht="18" customHeight="1">
      <c r="A96" s="57" t="s">
        <v>443</v>
      </c>
      <c r="B96" s="22">
        <v>542</v>
      </c>
      <c r="C96" s="160">
        <f t="shared" si="35"/>
        <v>0.19926199261992616</v>
      </c>
      <c r="D96" s="184">
        <f t="shared" si="36"/>
        <v>650</v>
      </c>
      <c r="E96" s="23">
        <f t="shared" si="33"/>
        <v>780</v>
      </c>
      <c r="F96" s="24">
        <f t="shared" si="34"/>
        <v>370.5</v>
      </c>
      <c r="G96" s="61"/>
      <c r="H96" s="95"/>
    </row>
    <row r="97" spans="1:8" s="52" customFormat="1" ht="18" customHeight="1">
      <c r="A97" s="57" t="s">
        <v>444</v>
      </c>
      <c r="B97" s="22">
        <v>876</v>
      </c>
      <c r="C97" s="160">
        <f t="shared" si="35"/>
        <v>0.19977168949771684</v>
      </c>
      <c r="D97" s="184">
        <f t="shared" si="36"/>
        <v>1051</v>
      </c>
      <c r="E97" s="23">
        <f t="shared" si="33"/>
        <v>1261.2</v>
      </c>
      <c r="F97" s="24">
        <f t="shared" si="34"/>
        <v>599.07000000000005</v>
      </c>
      <c r="G97" s="61"/>
      <c r="H97" s="95"/>
    </row>
    <row r="98" spans="1:8" s="52" customFormat="1" ht="18" customHeight="1">
      <c r="A98" s="57" t="s">
        <v>445</v>
      </c>
      <c r="B98" s="22">
        <v>1009</v>
      </c>
      <c r="C98" s="160">
        <f t="shared" si="35"/>
        <v>0.20019821605550048</v>
      </c>
      <c r="D98" s="184">
        <f t="shared" si="36"/>
        <v>1211</v>
      </c>
      <c r="E98" s="23">
        <f t="shared" si="33"/>
        <v>1453.2</v>
      </c>
      <c r="F98" s="24">
        <f t="shared" si="34"/>
        <v>690.27</v>
      </c>
      <c r="G98" s="61"/>
      <c r="H98" s="95"/>
    </row>
    <row r="99" spans="1:8" s="52" customFormat="1" ht="18" customHeight="1">
      <c r="A99" s="57"/>
      <c r="B99" s="22"/>
      <c r="C99" s="160"/>
      <c r="D99" s="22"/>
      <c r="E99" s="23"/>
      <c r="F99" s="24"/>
      <c r="G99" s="58"/>
      <c r="H99" s="93"/>
    </row>
    <row r="100" spans="1:8" s="52" customFormat="1" ht="18" customHeight="1">
      <c r="A100" s="57" t="s">
        <v>1104</v>
      </c>
      <c r="B100" s="22">
        <v>377</v>
      </c>
      <c r="C100" s="188">
        <f t="shared" si="35"/>
        <v>0.19893899204244025</v>
      </c>
      <c r="D100" s="184">
        <f t="shared" ref="D100:D105" si="37">ROUND(B100*1.2,0)</f>
        <v>452</v>
      </c>
      <c r="E100" s="23">
        <f t="shared" ref="E100:E105" si="38">D100*1.2</f>
        <v>542.4</v>
      </c>
      <c r="F100" s="24">
        <f t="shared" ref="F100:F105" si="39">IFERROR(((((E100*(1+$F$3))*(1+$F$2))*(1+$F$1))),"")</f>
        <v>257.64</v>
      </c>
      <c r="G100" s="189" t="s">
        <v>1110</v>
      </c>
      <c r="H100" s="93"/>
    </row>
    <row r="101" spans="1:8" s="52" customFormat="1" ht="18" customHeight="1">
      <c r="A101" s="57" t="s">
        <v>1105</v>
      </c>
      <c r="B101" s="22">
        <v>467</v>
      </c>
      <c r="C101" s="188">
        <f t="shared" si="35"/>
        <v>0.19914346895074941</v>
      </c>
      <c r="D101" s="184">
        <f t="shared" si="37"/>
        <v>560</v>
      </c>
      <c r="E101" s="23">
        <f t="shared" si="38"/>
        <v>672</v>
      </c>
      <c r="F101" s="24">
        <f t="shared" si="39"/>
        <v>319.2</v>
      </c>
      <c r="G101" s="189"/>
      <c r="H101" s="93"/>
    </row>
    <row r="102" spans="1:8" s="52" customFormat="1" ht="18" customHeight="1">
      <c r="A102" s="57" t="s">
        <v>1106</v>
      </c>
      <c r="B102" s="22">
        <v>501</v>
      </c>
      <c r="C102" s="188">
        <f t="shared" si="35"/>
        <v>0.19960079840319356</v>
      </c>
      <c r="D102" s="184">
        <f t="shared" si="37"/>
        <v>601</v>
      </c>
      <c r="E102" s="23">
        <f t="shared" si="38"/>
        <v>721.19999999999993</v>
      </c>
      <c r="F102" s="24">
        <f t="shared" si="39"/>
        <v>342.56999999999994</v>
      </c>
      <c r="G102" s="189"/>
      <c r="H102" s="93"/>
    </row>
    <row r="103" spans="1:8" s="52" customFormat="1" ht="18" customHeight="1">
      <c r="A103" s="57" t="s">
        <v>1107</v>
      </c>
      <c r="B103" s="22">
        <v>590</v>
      </c>
      <c r="C103" s="188">
        <f t="shared" si="35"/>
        <v>0.19999999999999996</v>
      </c>
      <c r="D103" s="184">
        <f t="shared" si="37"/>
        <v>708</v>
      </c>
      <c r="E103" s="23">
        <f t="shared" si="38"/>
        <v>849.6</v>
      </c>
      <c r="F103" s="24">
        <f t="shared" si="39"/>
        <v>403.56</v>
      </c>
      <c r="G103" s="189"/>
      <c r="H103" s="93"/>
    </row>
    <row r="104" spans="1:8" s="52" customFormat="1" ht="18" customHeight="1">
      <c r="A104" s="57" t="s">
        <v>1108</v>
      </c>
      <c r="B104" s="22">
        <v>924</v>
      </c>
      <c r="C104" s="188">
        <f t="shared" si="35"/>
        <v>0.20021645021645029</v>
      </c>
      <c r="D104" s="184">
        <f t="shared" si="37"/>
        <v>1109</v>
      </c>
      <c r="E104" s="23">
        <f t="shared" si="38"/>
        <v>1330.8</v>
      </c>
      <c r="F104" s="24">
        <f t="shared" si="39"/>
        <v>632.13</v>
      </c>
      <c r="G104" s="189"/>
      <c r="H104" s="93"/>
    </row>
    <row r="105" spans="1:8" s="52" customFormat="1" ht="18" customHeight="1">
      <c r="A105" s="57" t="s">
        <v>1109</v>
      </c>
      <c r="B105" s="22">
        <v>1057</v>
      </c>
      <c r="C105" s="188">
        <f t="shared" si="35"/>
        <v>0.19962157048249773</v>
      </c>
      <c r="D105" s="184">
        <f t="shared" si="37"/>
        <v>1268</v>
      </c>
      <c r="E105" s="23">
        <f t="shared" si="38"/>
        <v>1521.6</v>
      </c>
      <c r="F105" s="24">
        <f t="shared" si="39"/>
        <v>722.75999999999988</v>
      </c>
      <c r="G105" s="189"/>
      <c r="H105" s="93"/>
    </row>
    <row r="106" spans="1:8" s="52" customFormat="1" ht="18" customHeight="1">
      <c r="A106" s="57"/>
      <c r="B106" s="22"/>
      <c r="C106" s="160"/>
      <c r="D106" s="22"/>
      <c r="E106" s="23"/>
      <c r="F106" s="24"/>
      <c r="G106" s="58"/>
      <c r="H106" s="93"/>
    </row>
    <row r="107" spans="1:8" s="52" customFormat="1" ht="18" customHeight="1">
      <c r="A107" s="57" t="s">
        <v>446</v>
      </c>
      <c r="B107" s="22">
        <v>767</v>
      </c>
      <c r="C107" s="160">
        <f t="shared" ref="C107:C112" si="40">D107/B107-1</f>
        <v>0.19947848761408093</v>
      </c>
      <c r="D107" s="184">
        <f t="shared" ref="D107:D112" si="41">ROUND(B107*1.2,0)</f>
        <v>920</v>
      </c>
      <c r="E107" s="23">
        <f t="shared" si="33"/>
        <v>1104</v>
      </c>
      <c r="F107" s="24">
        <f t="shared" si="34"/>
        <v>524.4</v>
      </c>
      <c r="G107" s="61"/>
      <c r="H107" s="95"/>
    </row>
    <row r="108" spans="1:8" s="52" customFormat="1" ht="18" customHeight="1">
      <c r="A108" s="57" t="s">
        <v>447</v>
      </c>
      <c r="B108" s="22">
        <v>983</v>
      </c>
      <c r="C108" s="160">
        <f t="shared" si="40"/>
        <v>0.20040691759918627</v>
      </c>
      <c r="D108" s="184">
        <f t="shared" si="41"/>
        <v>1180</v>
      </c>
      <c r="E108" s="23">
        <f t="shared" si="33"/>
        <v>1416</v>
      </c>
      <c r="F108" s="24">
        <f t="shared" si="34"/>
        <v>672.6</v>
      </c>
      <c r="G108" s="61"/>
      <c r="H108" s="95"/>
    </row>
    <row r="109" spans="1:8" s="52" customFormat="1" ht="18" customHeight="1">
      <c r="A109" s="57" t="s">
        <v>448</v>
      </c>
      <c r="B109" s="22">
        <v>1209</v>
      </c>
      <c r="C109" s="160">
        <f t="shared" si="40"/>
        <v>0.20016542597187748</v>
      </c>
      <c r="D109" s="184">
        <f t="shared" si="41"/>
        <v>1451</v>
      </c>
      <c r="E109" s="23">
        <f t="shared" si="33"/>
        <v>1741.2</v>
      </c>
      <c r="F109" s="24">
        <f t="shared" si="34"/>
        <v>827.06999999999994</v>
      </c>
      <c r="G109" s="61"/>
      <c r="H109" s="95"/>
    </row>
    <row r="110" spans="1:8" s="52" customFormat="1" ht="18" customHeight="1">
      <c r="A110" s="57" t="s">
        <v>449</v>
      </c>
      <c r="B110" s="22">
        <v>1272</v>
      </c>
      <c r="C110" s="160">
        <f t="shared" si="40"/>
        <v>0.19968553459119498</v>
      </c>
      <c r="D110" s="184">
        <f t="shared" si="41"/>
        <v>1526</v>
      </c>
      <c r="E110" s="23">
        <f t="shared" si="33"/>
        <v>1831.2</v>
      </c>
      <c r="F110" s="24">
        <f t="shared" si="34"/>
        <v>869.81999999999994</v>
      </c>
      <c r="G110" s="61"/>
      <c r="H110" s="95"/>
    </row>
    <row r="111" spans="1:8" s="52" customFormat="1" ht="18" customHeight="1">
      <c r="A111" s="57" t="s">
        <v>450</v>
      </c>
      <c r="B111" s="22">
        <v>1558</v>
      </c>
      <c r="C111" s="160">
        <f t="shared" si="40"/>
        <v>0.2002567394094994</v>
      </c>
      <c r="D111" s="184">
        <f t="shared" si="41"/>
        <v>1870</v>
      </c>
      <c r="E111" s="23">
        <f t="shared" si="33"/>
        <v>2244</v>
      </c>
      <c r="F111" s="24">
        <f t="shared" si="34"/>
        <v>1065.8999999999999</v>
      </c>
      <c r="G111" s="61"/>
      <c r="H111" s="95"/>
    </row>
    <row r="112" spans="1:8" s="52" customFormat="1" ht="18" customHeight="1">
      <c r="A112" s="57" t="s">
        <v>451</v>
      </c>
      <c r="B112" s="22">
        <v>1799</v>
      </c>
      <c r="C112" s="160">
        <f t="shared" si="40"/>
        <v>0.20011117287381874</v>
      </c>
      <c r="D112" s="184">
        <f t="shared" si="41"/>
        <v>2159</v>
      </c>
      <c r="E112" s="23">
        <f t="shared" si="33"/>
        <v>2590.7999999999997</v>
      </c>
      <c r="F112" s="24">
        <f t="shared" si="34"/>
        <v>1230.6299999999999</v>
      </c>
      <c r="G112" s="61"/>
      <c r="H112" s="95"/>
    </row>
    <row r="113" spans="1:8" s="52" customFormat="1" ht="18" customHeight="1" thickBot="1">
      <c r="A113" s="57"/>
      <c r="B113" s="22"/>
      <c r="C113" s="160"/>
      <c r="D113" s="22"/>
      <c r="E113" s="23"/>
      <c r="F113" s="24"/>
      <c r="G113" s="58"/>
      <c r="H113" s="93"/>
    </row>
    <row r="114" spans="1:8" s="52" customFormat="1" ht="18" customHeight="1" thickBot="1">
      <c r="A114" s="47" t="s">
        <v>452</v>
      </c>
      <c r="B114" s="22"/>
      <c r="C114" s="160"/>
      <c r="D114" s="22"/>
      <c r="E114" s="23"/>
      <c r="F114" s="24"/>
      <c r="G114" s="58"/>
      <c r="H114" s="93"/>
    </row>
    <row r="115" spans="1:8" s="52" customFormat="1" ht="18" customHeight="1">
      <c r="A115" s="57" t="s">
        <v>330</v>
      </c>
      <c r="B115" s="22">
        <v>368</v>
      </c>
      <c r="C115" s="160">
        <f t="shared" ref="C115:C120" si="42">D115/B115-1</f>
        <v>0.14945652173913038</v>
      </c>
      <c r="D115" s="22">
        <f>ROUND(B115*1.15,0)</f>
        <v>423</v>
      </c>
      <c r="E115" s="23">
        <f t="shared" si="33"/>
        <v>507.59999999999997</v>
      </c>
      <c r="F115" s="24">
        <f t="shared" si="34"/>
        <v>241.10999999999999</v>
      </c>
      <c r="G115" s="58"/>
      <c r="H115" s="93"/>
    </row>
    <row r="116" spans="1:8" s="52" customFormat="1" ht="18" customHeight="1">
      <c r="A116" s="57" t="s">
        <v>331</v>
      </c>
      <c r="B116" s="22">
        <v>433</v>
      </c>
      <c r="C116" s="160">
        <f t="shared" si="42"/>
        <v>0.15011547344110854</v>
      </c>
      <c r="D116" s="184">
        <f t="shared" ref="D116:D120" si="43">ROUND(B116*1.15,0)</f>
        <v>498</v>
      </c>
      <c r="E116" s="23">
        <f t="shared" si="33"/>
        <v>597.6</v>
      </c>
      <c r="F116" s="24">
        <f t="shared" si="34"/>
        <v>283.86</v>
      </c>
      <c r="G116" s="58"/>
      <c r="H116" s="93"/>
    </row>
    <row r="117" spans="1:8" s="52" customFormat="1" ht="18" customHeight="1">
      <c r="A117" s="57" t="s">
        <v>332</v>
      </c>
      <c r="B117" s="22">
        <v>511</v>
      </c>
      <c r="C117" s="160">
        <f t="shared" si="42"/>
        <v>0.15068493150684925</v>
      </c>
      <c r="D117" s="184">
        <f t="shared" si="43"/>
        <v>588</v>
      </c>
      <c r="E117" s="23">
        <f t="shared" si="33"/>
        <v>705.6</v>
      </c>
      <c r="F117" s="24">
        <f t="shared" si="34"/>
        <v>335.15999999999997</v>
      </c>
      <c r="G117" s="58"/>
      <c r="H117" s="93"/>
    </row>
    <row r="118" spans="1:8" s="52" customFormat="1" ht="18" customHeight="1">
      <c r="A118" s="57" t="s">
        <v>333</v>
      </c>
      <c r="B118" s="22">
        <v>739</v>
      </c>
      <c r="C118" s="160">
        <f t="shared" si="42"/>
        <v>0.15020297699594054</v>
      </c>
      <c r="D118" s="184">
        <f t="shared" si="43"/>
        <v>850</v>
      </c>
      <c r="E118" s="23">
        <f t="shared" si="33"/>
        <v>1020</v>
      </c>
      <c r="F118" s="24">
        <f t="shared" si="34"/>
        <v>484.5</v>
      </c>
      <c r="G118" s="58"/>
      <c r="H118" s="93"/>
    </row>
    <row r="119" spans="1:8" s="52" customFormat="1" ht="18" customHeight="1">
      <c r="A119" s="57" t="s">
        <v>334</v>
      </c>
      <c r="B119" s="22">
        <v>827</v>
      </c>
      <c r="C119" s="160">
        <f t="shared" si="42"/>
        <v>0.14993954050785963</v>
      </c>
      <c r="D119" s="184">
        <f t="shared" si="43"/>
        <v>951</v>
      </c>
      <c r="E119" s="23">
        <f t="shared" si="33"/>
        <v>1141.2</v>
      </c>
      <c r="F119" s="24">
        <f t="shared" si="34"/>
        <v>542.07000000000005</v>
      </c>
      <c r="G119" s="58"/>
      <c r="H119" s="93"/>
    </row>
    <row r="120" spans="1:8" s="52" customFormat="1" ht="18" customHeight="1">
      <c r="A120" s="57" t="s">
        <v>335</v>
      </c>
      <c r="B120" s="22">
        <v>994</v>
      </c>
      <c r="C120" s="160">
        <f t="shared" si="42"/>
        <v>0.14989939637826954</v>
      </c>
      <c r="D120" s="184">
        <f t="shared" si="43"/>
        <v>1143</v>
      </c>
      <c r="E120" s="23">
        <f t="shared" si="33"/>
        <v>1371.6</v>
      </c>
      <c r="F120" s="24">
        <f t="shared" si="34"/>
        <v>651.50999999999988</v>
      </c>
      <c r="G120" s="58"/>
      <c r="H120" s="93"/>
    </row>
    <row r="121" spans="1:8" s="52" customFormat="1" ht="18" customHeight="1">
      <c r="A121" s="57"/>
      <c r="B121" s="22"/>
      <c r="C121" s="160"/>
      <c r="D121" s="22"/>
      <c r="E121" s="23"/>
      <c r="F121" s="24"/>
      <c r="G121" s="58"/>
      <c r="H121" s="93"/>
    </row>
    <row r="122" spans="1:8" s="52" customFormat="1" ht="18" customHeight="1">
      <c r="A122" s="57" t="s">
        <v>336</v>
      </c>
      <c r="B122" s="22">
        <v>607</v>
      </c>
      <c r="C122" s="160">
        <f t="shared" ref="C122:C127" si="44">D122/B122-1</f>
        <v>0.1499176276771006</v>
      </c>
      <c r="D122" s="184">
        <f t="shared" ref="D122:D127" si="45">ROUND(B122*1.15,0)</f>
        <v>698</v>
      </c>
      <c r="E122" s="23">
        <f t="shared" si="33"/>
        <v>837.6</v>
      </c>
      <c r="F122" s="24">
        <f t="shared" si="34"/>
        <v>397.86</v>
      </c>
      <c r="G122" s="58"/>
      <c r="H122" s="93"/>
    </row>
    <row r="123" spans="1:8" s="52" customFormat="1" ht="18" customHeight="1">
      <c r="A123" s="57" t="s">
        <v>337</v>
      </c>
      <c r="B123" s="22">
        <v>719</v>
      </c>
      <c r="C123" s="160">
        <f t="shared" si="44"/>
        <v>0.15020862308762162</v>
      </c>
      <c r="D123" s="184">
        <f t="shared" si="45"/>
        <v>827</v>
      </c>
      <c r="E123" s="23">
        <f t="shared" si="33"/>
        <v>992.4</v>
      </c>
      <c r="F123" s="24">
        <f t="shared" si="34"/>
        <v>471.39</v>
      </c>
      <c r="G123" s="58"/>
      <c r="H123" s="93"/>
    </row>
    <row r="124" spans="1:8" s="52" customFormat="1" ht="18" customHeight="1">
      <c r="A124" s="57" t="s">
        <v>338</v>
      </c>
      <c r="B124" s="22">
        <v>936</v>
      </c>
      <c r="C124" s="160">
        <f t="shared" si="44"/>
        <v>0.14957264957264949</v>
      </c>
      <c r="D124" s="184">
        <f t="shared" si="45"/>
        <v>1076</v>
      </c>
      <c r="E124" s="23">
        <f t="shared" si="33"/>
        <v>1291.2</v>
      </c>
      <c r="F124" s="24">
        <f t="shared" si="34"/>
        <v>613.31999999999994</v>
      </c>
      <c r="G124" s="58"/>
      <c r="H124" s="93"/>
    </row>
    <row r="125" spans="1:8" s="52" customFormat="1" ht="18" customHeight="1">
      <c r="A125" s="57" t="s">
        <v>339</v>
      </c>
      <c r="B125" s="22">
        <v>994</v>
      </c>
      <c r="C125" s="160">
        <f t="shared" si="44"/>
        <v>0.14989939637826954</v>
      </c>
      <c r="D125" s="184">
        <f t="shared" si="45"/>
        <v>1143</v>
      </c>
      <c r="E125" s="23">
        <f t="shared" si="33"/>
        <v>1371.6</v>
      </c>
      <c r="F125" s="24">
        <f t="shared" si="34"/>
        <v>651.50999999999988</v>
      </c>
      <c r="G125" s="58"/>
      <c r="H125" s="93"/>
    </row>
    <row r="126" spans="1:8" s="52" customFormat="1" ht="18" customHeight="1">
      <c r="A126" s="57" t="s">
        <v>340</v>
      </c>
      <c r="B126" s="22">
        <v>1250</v>
      </c>
      <c r="C126" s="160">
        <f t="shared" si="44"/>
        <v>0.15040000000000009</v>
      </c>
      <c r="D126" s="184">
        <f t="shared" si="45"/>
        <v>1438</v>
      </c>
      <c r="E126" s="23">
        <f t="shared" si="33"/>
        <v>1725.6</v>
      </c>
      <c r="F126" s="24">
        <f t="shared" si="34"/>
        <v>819.66</v>
      </c>
      <c r="G126" s="58"/>
      <c r="H126" s="93"/>
    </row>
    <row r="127" spans="1:8" s="52" customFormat="1" ht="18" customHeight="1">
      <c r="A127" s="57" t="s">
        <v>341</v>
      </c>
      <c r="B127" s="22">
        <v>1470</v>
      </c>
      <c r="C127" s="160">
        <f t="shared" si="44"/>
        <v>0.15034013605442187</v>
      </c>
      <c r="D127" s="184">
        <f t="shared" si="45"/>
        <v>1691</v>
      </c>
      <c r="E127" s="23">
        <f t="shared" si="33"/>
        <v>2029.1999999999998</v>
      </c>
      <c r="F127" s="24">
        <f t="shared" si="34"/>
        <v>963.86999999999989</v>
      </c>
      <c r="G127" s="58"/>
      <c r="H127" s="93"/>
    </row>
    <row r="128" spans="1:8" s="52" customFormat="1" ht="18" customHeight="1" thickBot="1">
      <c r="A128" s="57"/>
      <c r="B128" s="22"/>
      <c r="C128" s="160"/>
      <c r="D128" s="22"/>
      <c r="E128" s="23"/>
      <c r="F128" s="24"/>
      <c r="G128" s="58"/>
      <c r="H128" s="93"/>
    </row>
    <row r="129" spans="1:8" s="52" customFormat="1" ht="18" customHeight="1" thickBot="1">
      <c r="A129" s="47" t="s">
        <v>453</v>
      </c>
      <c r="B129" s="22"/>
      <c r="C129" s="160"/>
      <c r="D129" s="22"/>
      <c r="E129" s="23"/>
      <c r="F129" s="24"/>
      <c r="G129" s="58"/>
      <c r="H129" s="93"/>
    </row>
    <row r="130" spans="1:8" s="52" customFormat="1" ht="18" customHeight="1">
      <c r="A130" s="57" t="s">
        <v>1070</v>
      </c>
      <c r="B130" s="22">
        <v>1596</v>
      </c>
      <c r="C130" s="160">
        <f t="shared" ref="C130:C133" si="46">D130/B130-1</f>
        <v>0.14974937343358397</v>
      </c>
      <c r="D130" s="184">
        <f t="shared" ref="D130:D132" si="47">ROUND(B130*1.15,0)</f>
        <v>1835</v>
      </c>
      <c r="E130" s="23">
        <f t="shared" ref="E130:E132" si="48">D130*1.2</f>
        <v>2202</v>
      </c>
      <c r="F130" s="24">
        <f t="shared" ref="F130:F132" si="49">IFERROR(((((E130*(1+$F$3))*(1+$F$2))*(1+$F$1))),"")</f>
        <v>1045.95</v>
      </c>
      <c r="G130" s="63"/>
      <c r="H130" s="93"/>
    </row>
    <row r="131" spans="1:8" s="52" customFormat="1" ht="18" customHeight="1">
      <c r="A131" s="57" t="s">
        <v>1071</v>
      </c>
      <c r="B131" s="22">
        <v>1726</v>
      </c>
      <c r="C131" s="160">
        <f t="shared" si="46"/>
        <v>0.15005793742757811</v>
      </c>
      <c r="D131" s="184">
        <f t="shared" si="47"/>
        <v>1985</v>
      </c>
      <c r="E131" s="23">
        <f t="shared" si="48"/>
        <v>2382</v>
      </c>
      <c r="F131" s="24">
        <f t="shared" si="49"/>
        <v>1131.45</v>
      </c>
      <c r="G131" s="63"/>
      <c r="H131" s="93"/>
    </row>
    <row r="132" spans="1:8" s="52" customFormat="1" ht="18" customHeight="1">
      <c r="A132" s="57" t="s">
        <v>1072</v>
      </c>
      <c r="B132" s="22">
        <v>2056</v>
      </c>
      <c r="C132" s="160">
        <f t="shared" si="46"/>
        <v>0.14980544747081703</v>
      </c>
      <c r="D132" s="184">
        <f t="shared" si="47"/>
        <v>2364</v>
      </c>
      <c r="E132" s="23">
        <f t="shared" si="48"/>
        <v>2836.7999999999997</v>
      </c>
      <c r="F132" s="24">
        <f t="shared" si="49"/>
        <v>1347.4799999999998</v>
      </c>
      <c r="G132" s="63"/>
      <c r="H132" s="93"/>
    </row>
    <row r="133" spans="1:8" s="52" customFormat="1" ht="18" customHeight="1">
      <c r="A133" s="57" t="s">
        <v>1073</v>
      </c>
      <c r="B133" s="22">
        <v>2537</v>
      </c>
      <c r="C133" s="160">
        <f t="shared" si="46"/>
        <v>0.15017737485218752</v>
      </c>
      <c r="D133" s="184">
        <f>ROUND(B133*1.15,0)</f>
        <v>2918</v>
      </c>
      <c r="E133" s="23">
        <f t="shared" ref="E133" si="50">D133*1.2</f>
        <v>3501.6</v>
      </c>
      <c r="F133" s="24">
        <f t="shared" ref="F133" si="51">IFERROR(((((E133*(1+$F$3))*(1+$F$2))*(1+$F$1))),"")</f>
        <v>1663.26</v>
      </c>
      <c r="G133" s="63"/>
      <c r="H133" s="93"/>
    </row>
    <row r="134" spans="1:8" s="52" customFormat="1" ht="18" customHeight="1" thickBot="1">
      <c r="A134" s="57"/>
      <c r="B134" s="22"/>
      <c r="C134" s="160"/>
      <c r="D134" s="22"/>
      <c r="E134" s="23"/>
      <c r="F134" s="24"/>
      <c r="G134" s="58"/>
      <c r="H134" s="93"/>
    </row>
    <row r="135" spans="1:8" s="52" customFormat="1" ht="18" customHeight="1" thickBot="1">
      <c r="A135" s="47" t="s">
        <v>454</v>
      </c>
      <c r="B135" s="22"/>
      <c r="C135" s="160"/>
      <c r="D135" s="22"/>
      <c r="E135" s="23"/>
      <c r="F135" s="24"/>
      <c r="G135" s="58"/>
      <c r="H135" s="93"/>
    </row>
    <row r="136" spans="1:8" s="52" customFormat="1" ht="18" customHeight="1">
      <c r="A136" s="57" t="s">
        <v>456</v>
      </c>
      <c r="B136" s="22">
        <v>1134</v>
      </c>
      <c r="C136" s="160">
        <f t="shared" ref="C136:C138" si="52">D136/B136-1</f>
        <v>0.14991181657848318</v>
      </c>
      <c r="D136" s="184">
        <f t="shared" ref="D136:D138" si="53">ROUND(B136*1.15,0)</f>
        <v>1304</v>
      </c>
      <c r="E136" s="23">
        <f t="shared" si="33"/>
        <v>1564.8</v>
      </c>
      <c r="F136" s="24">
        <f t="shared" si="34"/>
        <v>743.28</v>
      </c>
      <c r="G136" s="58"/>
      <c r="H136" s="93"/>
    </row>
    <row r="137" spans="1:8" s="52" customFormat="1" ht="18" customHeight="1">
      <c r="A137" s="57" t="s">
        <v>457</v>
      </c>
      <c r="B137" s="22">
        <v>1352</v>
      </c>
      <c r="C137" s="160">
        <f t="shared" si="52"/>
        <v>0.1501479289940828</v>
      </c>
      <c r="D137" s="184">
        <f t="shared" si="53"/>
        <v>1555</v>
      </c>
      <c r="E137" s="23">
        <f t="shared" si="33"/>
        <v>1866</v>
      </c>
      <c r="F137" s="24">
        <f t="shared" si="34"/>
        <v>886.34999999999991</v>
      </c>
      <c r="G137" s="58"/>
      <c r="H137" s="93"/>
    </row>
    <row r="138" spans="1:8" s="52" customFormat="1" ht="18" customHeight="1">
      <c r="A138" s="57" t="s">
        <v>458</v>
      </c>
      <c r="B138" s="22">
        <v>1577</v>
      </c>
      <c r="C138" s="160">
        <f t="shared" si="52"/>
        <v>0.1502853519340519</v>
      </c>
      <c r="D138" s="184">
        <f t="shared" si="53"/>
        <v>1814</v>
      </c>
      <c r="E138" s="23">
        <f t="shared" si="33"/>
        <v>2176.7999999999997</v>
      </c>
      <c r="F138" s="24">
        <f t="shared" si="34"/>
        <v>1033.9799999999998</v>
      </c>
      <c r="G138" s="58"/>
      <c r="H138" s="93"/>
    </row>
    <row r="139" spans="1:8" s="52" customFormat="1" ht="18" customHeight="1" thickBot="1">
      <c r="A139" s="57"/>
      <c r="B139" s="22"/>
      <c r="C139" s="160"/>
      <c r="D139" s="22"/>
      <c r="E139" s="23"/>
      <c r="F139" s="24"/>
      <c r="G139" s="58"/>
      <c r="H139" s="93"/>
    </row>
    <row r="140" spans="1:8" s="52" customFormat="1" ht="18" customHeight="1" thickBot="1">
      <c r="A140" s="47" t="s">
        <v>455</v>
      </c>
      <c r="B140" s="22"/>
      <c r="C140" s="160"/>
      <c r="D140" s="22"/>
      <c r="E140" s="23"/>
      <c r="F140" s="24"/>
      <c r="G140" s="58"/>
      <c r="H140" s="93"/>
    </row>
    <row r="141" spans="1:8" s="52" customFormat="1" ht="18" customHeight="1">
      <c r="A141" s="57" t="s">
        <v>547</v>
      </c>
      <c r="B141" s="22">
        <v>1854</v>
      </c>
      <c r="C141" s="160">
        <f t="shared" ref="C141:C151" si="54">D141/B141-1</f>
        <v>0.14994606256742182</v>
      </c>
      <c r="D141" s="184">
        <f t="shared" ref="D141:D155" si="55">ROUND(B141*1.15,0)</f>
        <v>2132</v>
      </c>
      <c r="E141" s="23">
        <f t="shared" ref="E141:E186" si="56">D141*1.2</f>
        <v>2558.4</v>
      </c>
      <c r="F141" s="24">
        <f t="shared" ref="F141:F186" si="57">IFERROR(((((E141*(1+$F$3))*(1+$F$2))*(1+$F$1))),"")</f>
        <v>1215.24</v>
      </c>
      <c r="G141" s="63"/>
      <c r="H141" s="97"/>
    </row>
    <row r="142" spans="1:8" s="52" customFormat="1" ht="18" customHeight="1">
      <c r="A142" s="57" t="s">
        <v>548</v>
      </c>
      <c r="B142" s="22">
        <v>2178</v>
      </c>
      <c r="C142" s="160">
        <f t="shared" si="54"/>
        <v>0.15013774104683186</v>
      </c>
      <c r="D142" s="184">
        <f t="shared" si="55"/>
        <v>2505</v>
      </c>
      <c r="E142" s="23">
        <f t="shared" si="56"/>
        <v>3006</v>
      </c>
      <c r="F142" s="24">
        <f t="shared" si="57"/>
        <v>1427.85</v>
      </c>
      <c r="G142" s="63"/>
      <c r="H142" s="97"/>
    </row>
    <row r="143" spans="1:8" s="52" customFormat="1" ht="18" customHeight="1">
      <c r="A143" s="57" t="s">
        <v>549</v>
      </c>
      <c r="B143" s="22">
        <v>2786</v>
      </c>
      <c r="C143" s="160">
        <f t="shared" si="54"/>
        <v>0.15003589375448678</v>
      </c>
      <c r="D143" s="184">
        <f t="shared" si="55"/>
        <v>3204</v>
      </c>
      <c r="E143" s="23">
        <f t="shared" si="56"/>
        <v>3844.7999999999997</v>
      </c>
      <c r="F143" s="24">
        <f t="shared" si="57"/>
        <v>1826.2799999999997</v>
      </c>
      <c r="G143" s="63"/>
      <c r="H143" s="97"/>
    </row>
    <row r="144" spans="1:8" s="52" customFormat="1" ht="18" customHeight="1">
      <c r="A144" s="57" t="s">
        <v>550</v>
      </c>
      <c r="B144" s="22">
        <v>2963</v>
      </c>
      <c r="C144" s="160">
        <f t="shared" si="54"/>
        <v>0.14984812689841376</v>
      </c>
      <c r="D144" s="184">
        <f t="shared" si="55"/>
        <v>3407</v>
      </c>
      <c r="E144" s="23">
        <f t="shared" si="56"/>
        <v>4088.3999999999996</v>
      </c>
      <c r="F144" s="24">
        <f t="shared" si="57"/>
        <v>1941.9899999999998</v>
      </c>
      <c r="G144" s="63"/>
      <c r="H144" s="97"/>
    </row>
    <row r="145" spans="1:8" s="52" customFormat="1" ht="18" customHeight="1">
      <c r="A145" s="57" t="s">
        <v>551</v>
      </c>
      <c r="B145" s="22">
        <v>3038</v>
      </c>
      <c r="C145" s="160">
        <f t="shared" si="54"/>
        <v>0.15009874917709021</v>
      </c>
      <c r="D145" s="184">
        <f t="shared" si="55"/>
        <v>3494</v>
      </c>
      <c r="E145" s="23">
        <f t="shared" si="56"/>
        <v>4192.8</v>
      </c>
      <c r="F145" s="24">
        <f t="shared" si="57"/>
        <v>1991.58</v>
      </c>
      <c r="G145" s="63"/>
      <c r="H145" s="97"/>
    </row>
    <row r="146" spans="1:8" s="52" customFormat="1" ht="18" customHeight="1">
      <c r="A146" s="57" t="s">
        <v>552</v>
      </c>
      <c r="B146" s="22">
        <v>3526</v>
      </c>
      <c r="C146" s="160">
        <f t="shared" si="54"/>
        <v>0.15002836074872383</v>
      </c>
      <c r="D146" s="184">
        <f t="shared" si="55"/>
        <v>4055</v>
      </c>
      <c r="E146" s="23">
        <f t="shared" si="56"/>
        <v>4866</v>
      </c>
      <c r="F146" s="24">
        <f t="shared" si="57"/>
        <v>2311.35</v>
      </c>
      <c r="G146" s="63"/>
      <c r="H146" s="97"/>
    </row>
    <row r="147" spans="1:8" s="52" customFormat="1" ht="18" customHeight="1">
      <c r="A147" s="57" t="s">
        <v>553</v>
      </c>
      <c r="B147" s="22">
        <v>4091</v>
      </c>
      <c r="C147" s="160">
        <f t="shared" si="54"/>
        <v>0.15008555365436327</v>
      </c>
      <c r="D147" s="184">
        <f t="shared" si="55"/>
        <v>4705</v>
      </c>
      <c r="E147" s="23">
        <f t="shared" si="56"/>
        <v>5646</v>
      </c>
      <c r="F147" s="24">
        <f t="shared" si="57"/>
        <v>2681.85</v>
      </c>
      <c r="G147" s="63"/>
      <c r="H147" s="97"/>
    </row>
    <row r="148" spans="1:8" s="52" customFormat="1" ht="18" customHeight="1">
      <c r="A148" s="57" t="s">
        <v>554</v>
      </c>
      <c r="B148" s="22">
        <v>4941</v>
      </c>
      <c r="C148" s="160">
        <f t="shared" si="54"/>
        <v>0.14996964177292038</v>
      </c>
      <c r="D148" s="184">
        <f t="shared" si="55"/>
        <v>5682</v>
      </c>
      <c r="E148" s="23">
        <f t="shared" si="56"/>
        <v>6818.4</v>
      </c>
      <c r="F148" s="24">
        <f t="shared" si="57"/>
        <v>3238.74</v>
      </c>
      <c r="G148" s="63"/>
      <c r="H148" s="97"/>
    </row>
    <row r="149" spans="1:8" s="52" customFormat="1" ht="18" customHeight="1">
      <c r="A149" s="57" t="s">
        <v>555</v>
      </c>
      <c r="B149" s="22">
        <v>5461</v>
      </c>
      <c r="C149" s="160">
        <f t="shared" si="54"/>
        <v>0.14997253250320464</v>
      </c>
      <c r="D149" s="184">
        <f t="shared" si="55"/>
        <v>6280</v>
      </c>
      <c r="E149" s="23">
        <f t="shared" si="56"/>
        <v>7536</v>
      </c>
      <c r="F149" s="24">
        <f t="shared" si="57"/>
        <v>3579.6</v>
      </c>
      <c r="G149" s="63"/>
      <c r="H149" s="97"/>
    </row>
    <row r="150" spans="1:8" s="52" customFormat="1" ht="18" customHeight="1">
      <c r="A150" s="57" t="s">
        <v>556</v>
      </c>
      <c r="B150" s="22">
        <v>6761</v>
      </c>
      <c r="C150" s="160">
        <f t="shared" si="54"/>
        <v>0.14997781393285026</v>
      </c>
      <c r="D150" s="184">
        <f t="shared" si="55"/>
        <v>7775</v>
      </c>
      <c r="E150" s="23">
        <f t="shared" si="56"/>
        <v>9330</v>
      </c>
      <c r="F150" s="24">
        <f t="shared" si="57"/>
        <v>4431.75</v>
      </c>
      <c r="G150" s="63"/>
      <c r="H150" s="97"/>
    </row>
    <row r="151" spans="1:8" s="52" customFormat="1" ht="18" customHeight="1">
      <c r="A151" s="57" t="s">
        <v>557</v>
      </c>
      <c r="B151" s="22">
        <v>8325</v>
      </c>
      <c r="C151" s="160">
        <f t="shared" si="54"/>
        <v>0.15003003003003013</v>
      </c>
      <c r="D151" s="184">
        <f t="shared" si="55"/>
        <v>9574</v>
      </c>
      <c r="E151" s="23">
        <f t="shared" si="56"/>
        <v>11488.8</v>
      </c>
      <c r="F151" s="24">
        <f t="shared" si="57"/>
        <v>5457.1799999999994</v>
      </c>
      <c r="G151" s="63"/>
      <c r="H151" s="97"/>
    </row>
    <row r="152" spans="1:8" s="52" customFormat="1" ht="18" customHeight="1">
      <c r="A152" s="57"/>
      <c r="B152" s="22"/>
      <c r="C152" s="160"/>
      <c r="D152" s="22"/>
      <c r="E152" s="23"/>
      <c r="F152" s="24"/>
      <c r="G152" s="58"/>
      <c r="H152" s="93"/>
    </row>
    <row r="153" spans="1:8" s="52" customFormat="1" ht="18" customHeight="1">
      <c r="A153" s="57" t="s">
        <v>558</v>
      </c>
      <c r="B153" s="22">
        <v>1922</v>
      </c>
      <c r="C153" s="160">
        <f t="shared" ref="C153:C155" si="58">D153/B153-1</f>
        <v>0.1498439125910509</v>
      </c>
      <c r="D153" s="184">
        <f t="shared" si="55"/>
        <v>2210</v>
      </c>
      <c r="E153" s="23">
        <f t="shared" si="56"/>
        <v>2652</v>
      </c>
      <c r="F153" s="24">
        <f t="shared" si="57"/>
        <v>1259.7</v>
      </c>
      <c r="G153" s="63"/>
      <c r="H153" s="97"/>
    </row>
    <row r="154" spans="1:8" s="52" customFormat="1" ht="18" customHeight="1">
      <c r="A154" s="57" t="s">
        <v>559</v>
      </c>
      <c r="B154" s="22">
        <v>2242</v>
      </c>
      <c r="C154" s="160">
        <f t="shared" si="58"/>
        <v>0.1498661909009813</v>
      </c>
      <c r="D154" s="184">
        <f t="shared" si="55"/>
        <v>2578</v>
      </c>
      <c r="E154" s="23">
        <f t="shared" si="56"/>
        <v>3093.6</v>
      </c>
      <c r="F154" s="24">
        <f t="shared" si="57"/>
        <v>1469.4599999999998</v>
      </c>
      <c r="G154" s="63"/>
      <c r="H154" s="97"/>
    </row>
    <row r="155" spans="1:8" s="52" customFormat="1" ht="18" customHeight="1">
      <c r="A155" s="57" t="s">
        <v>560</v>
      </c>
      <c r="B155" s="22">
        <v>2681</v>
      </c>
      <c r="C155" s="160">
        <f t="shared" si="58"/>
        <v>0.14994405072734063</v>
      </c>
      <c r="D155" s="184">
        <f t="shared" si="55"/>
        <v>3083</v>
      </c>
      <c r="E155" s="23">
        <f t="shared" si="56"/>
        <v>3699.6</v>
      </c>
      <c r="F155" s="24">
        <f t="shared" si="57"/>
        <v>1757.31</v>
      </c>
      <c r="G155" s="63"/>
      <c r="H155" s="97"/>
    </row>
    <row r="156" spans="1:8" s="52" customFormat="1" ht="18" customHeight="1" thickBot="1">
      <c r="A156" s="57"/>
      <c r="B156" s="22"/>
      <c r="C156" s="160"/>
      <c r="D156" s="22"/>
      <c r="E156" s="23"/>
      <c r="F156" s="24"/>
      <c r="G156" s="58"/>
      <c r="H156" s="93"/>
    </row>
    <row r="157" spans="1:8" s="52" customFormat="1" ht="18" customHeight="1" thickBot="1">
      <c r="A157" s="47"/>
      <c r="B157" s="22"/>
      <c r="C157" s="160"/>
      <c r="D157" s="22"/>
      <c r="E157" s="23"/>
      <c r="F157" s="24"/>
      <c r="G157" s="58"/>
      <c r="H157" s="93"/>
    </row>
    <row r="158" spans="1:8" s="52" customFormat="1" ht="18" customHeight="1">
      <c r="A158" s="21" t="s">
        <v>464</v>
      </c>
      <c r="B158" s="22">
        <v>779</v>
      </c>
      <c r="C158" s="160">
        <f t="shared" ref="C158:C161" si="59">D158/B158-1</f>
        <v>0.1001283697047497</v>
      </c>
      <c r="D158" s="22">
        <f>ROUND(B158*1.1,0)</f>
        <v>857</v>
      </c>
      <c r="E158" s="23">
        <f t="shared" si="56"/>
        <v>1028.3999999999999</v>
      </c>
      <c r="F158" s="24">
        <f t="shared" si="57"/>
        <v>488.4899999999999</v>
      </c>
      <c r="G158" s="53"/>
      <c r="H158" s="90"/>
    </row>
    <row r="159" spans="1:8" s="52" customFormat="1" ht="18" customHeight="1">
      <c r="A159" s="21" t="s">
        <v>465</v>
      </c>
      <c r="B159" s="22">
        <v>944</v>
      </c>
      <c r="C159" s="160">
        <f t="shared" si="59"/>
        <v>9.9576271186440746E-2</v>
      </c>
      <c r="D159" s="184">
        <f t="shared" ref="D159:D161" si="60">ROUND(B159*1.1,0)</f>
        <v>1038</v>
      </c>
      <c r="E159" s="23">
        <f t="shared" si="56"/>
        <v>1245.5999999999999</v>
      </c>
      <c r="F159" s="24">
        <f t="shared" si="57"/>
        <v>591.66</v>
      </c>
      <c r="G159" s="53"/>
      <c r="H159" s="90"/>
    </row>
    <row r="160" spans="1:8" s="52" customFormat="1" ht="18" customHeight="1">
      <c r="A160" s="21" t="s">
        <v>466</v>
      </c>
      <c r="B160" s="22">
        <v>1122</v>
      </c>
      <c r="C160" s="160">
        <f t="shared" si="59"/>
        <v>9.9821746880570439E-2</v>
      </c>
      <c r="D160" s="184">
        <f t="shared" si="60"/>
        <v>1234</v>
      </c>
      <c r="E160" s="23">
        <f t="shared" si="56"/>
        <v>1480.8</v>
      </c>
      <c r="F160" s="24">
        <f t="shared" si="57"/>
        <v>703.38</v>
      </c>
      <c r="G160" s="53"/>
      <c r="H160" s="90"/>
    </row>
    <row r="161" spans="1:8" s="52" customFormat="1" ht="18" customHeight="1">
      <c r="A161" s="21" t="s">
        <v>467</v>
      </c>
      <c r="B161" s="22">
        <v>1292</v>
      </c>
      <c r="C161" s="160">
        <f t="shared" si="59"/>
        <v>9.9845201238390136E-2</v>
      </c>
      <c r="D161" s="184">
        <f t="shared" si="60"/>
        <v>1421</v>
      </c>
      <c r="E161" s="23">
        <f t="shared" si="56"/>
        <v>1705.2</v>
      </c>
      <c r="F161" s="24">
        <f t="shared" si="57"/>
        <v>809.97</v>
      </c>
      <c r="G161" s="53"/>
      <c r="H161" s="90"/>
    </row>
    <row r="162" spans="1:8" s="52" customFormat="1" ht="18" customHeight="1">
      <c r="A162" s="21"/>
      <c r="B162" s="22"/>
      <c r="C162" s="160"/>
      <c r="D162" s="22"/>
      <c r="E162" s="23"/>
      <c r="F162" s="24"/>
      <c r="G162" s="53"/>
      <c r="H162" s="90"/>
    </row>
    <row r="163" spans="1:8" s="52" customFormat="1" ht="18" customHeight="1">
      <c r="A163" s="21" t="s">
        <v>459</v>
      </c>
      <c r="B163" s="22">
        <v>772</v>
      </c>
      <c r="C163" s="160">
        <f t="shared" ref="C163:C173" si="61">D163/B163-1</f>
        <v>9.9740932642486957E-2</v>
      </c>
      <c r="D163" s="184">
        <f t="shared" ref="D163:D167" si="62">ROUND(B163*1.1,0)</f>
        <v>849</v>
      </c>
      <c r="E163" s="23">
        <f t="shared" si="56"/>
        <v>1018.8</v>
      </c>
      <c r="F163" s="24">
        <f t="shared" si="57"/>
        <v>483.92999999999995</v>
      </c>
      <c r="G163" s="53"/>
      <c r="H163" s="90"/>
    </row>
    <row r="164" spans="1:8" s="52" customFormat="1" ht="18" customHeight="1">
      <c r="A164" s="21" t="s">
        <v>460</v>
      </c>
      <c r="B164" s="22">
        <v>791</v>
      </c>
      <c r="C164" s="160">
        <f t="shared" si="61"/>
        <v>9.9873577749683973E-2</v>
      </c>
      <c r="D164" s="184">
        <f t="shared" si="62"/>
        <v>870</v>
      </c>
      <c r="E164" s="23">
        <f t="shared" si="56"/>
        <v>1044</v>
      </c>
      <c r="F164" s="24">
        <f t="shared" si="57"/>
        <v>495.9</v>
      </c>
      <c r="G164" s="53"/>
      <c r="H164" s="90"/>
    </row>
    <row r="165" spans="1:8" s="52" customFormat="1" ht="18" customHeight="1">
      <c r="A165" s="21" t="s">
        <v>461</v>
      </c>
      <c r="B165" s="22">
        <v>916</v>
      </c>
      <c r="C165" s="160">
        <f t="shared" si="61"/>
        <v>0.10043668122270732</v>
      </c>
      <c r="D165" s="184">
        <f t="shared" si="62"/>
        <v>1008</v>
      </c>
      <c r="E165" s="23">
        <f t="shared" si="56"/>
        <v>1209.5999999999999</v>
      </c>
      <c r="F165" s="24">
        <f t="shared" si="57"/>
        <v>574.55999999999995</v>
      </c>
      <c r="G165" s="53"/>
      <c r="H165" s="90"/>
    </row>
    <row r="166" spans="1:8" s="52" customFormat="1" ht="18" customHeight="1">
      <c r="A166" s="21" t="s">
        <v>462</v>
      </c>
      <c r="B166" s="22">
        <v>1095</v>
      </c>
      <c r="C166" s="160">
        <f t="shared" si="61"/>
        <v>0.10045662100456632</v>
      </c>
      <c r="D166" s="184">
        <f t="shared" si="62"/>
        <v>1205</v>
      </c>
      <c r="E166" s="23">
        <f t="shared" si="56"/>
        <v>1446</v>
      </c>
      <c r="F166" s="24">
        <f t="shared" si="57"/>
        <v>686.85</v>
      </c>
      <c r="G166" s="53"/>
      <c r="H166" s="90"/>
    </row>
    <row r="167" spans="1:8" s="52" customFormat="1" ht="18" customHeight="1">
      <c r="A167" s="21" t="s">
        <v>463</v>
      </c>
      <c r="B167" s="22">
        <v>1426</v>
      </c>
      <c r="C167" s="160">
        <f t="shared" si="61"/>
        <v>0.100280504908836</v>
      </c>
      <c r="D167" s="184">
        <f t="shared" si="62"/>
        <v>1569</v>
      </c>
      <c r="E167" s="23">
        <f t="shared" si="56"/>
        <v>1882.8</v>
      </c>
      <c r="F167" s="24">
        <f t="shared" si="57"/>
        <v>894.32999999999993</v>
      </c>
      <c r="G167" s="53"/>
      <c r="H167" s="90"/>
    </row>
    <row r="168" spans="1:8" s="52" customFormat="1" ht="18" customHeight="1">
      <c r="A168" s="21"/>
      <c r="B168" s="22"/>
      <c r="C168" s="160"/>
      <c r="D168" s="22"/>
      <c r="E168" s="23"/>
      <c r="F168" s="24"/>
      <c r="G168" s="53"/>
      <c r="H168" s="90"/>
    </row>
    <row r="169" spans="1:8" s="52" customFormat="1" ht="18" customHeight="1">
      <c r="A169" s="21" t="s">
        <v>1111</v>
      </c>
      <c r="B169" s="22">
        <v>1280</v>
      </c>
      <c r="C169" s="188">
        <f t="shared" si="61"/>
        <v>0.10000000000000009</v>
      </c>
      <c r="D169" s="184">
        <f t="shared" ref="D169:D233" si="63">ROUND(B169*1.1,0)</f>
        <v>1408</v>
      </c>
      <c r="E169" s="23">
        <f t="shared" si="56"/>
        <v>1689.6</v>
      </c>
      <c r="F169" s="24">
        <f t="shared" si="57"/>
        <v>802.56</v>
      </c>
      <c r="G169" s="61" t="s">
        <v>527</v>
      </c>
      <c r="H169" s="90"/>
    </row>
    <row r="170" spans="1:8" s="52" customFormat="1" ht="18" customHeight="1">
      <c r="A170" s="21" t="s">
        <v>1112</v>
      </c>
      <c r="B170" s="22">
        <v>1454</v>
      </c>
      <c r="C170" s="188">
        <f t="shared" si="61"/>
        <v>9.9724896836313581E-2</v>
      </c>
      <c r="D170" s="184">
        <f t="shared" si="63"/>
        <v>1599</v>
      </c>
      <c r="E170" s="23">
        <f t="shared" si="56"/>
        <v>1918.8</v>
      </c>
      <c r="F170" s="24">
        <f t="shared" si="57"/>
        <v>911.43</v>
      </c>
      <c r="G170" s="61" t="s">
        <v>527</v>
      </c>
      <c r="H170" s="90"/>
    </row>
    <row r="171" spans="1:8" s="52" customFormat="1" ht="18" customHeight="1">
      <c r="A171" s="21" t="s">
        <v>1113</v>
      </c>
      <c r="B171" s="22">
        <v>1708</v>
      </c>
      <c r="C171" s="188">
        <f t="shared" si="61"/>
        <v>0.10011709601873542</v>
      </c>
      <c r="D171" s="184">
        <f t="shared" si="63"/>
        <v>1879</v>
      </c>
      <c r="E171" s="23">
        <f t="shared" si="56"/>
        <v>2254.7999999999997</v>
      </c>
      <c r="F171" s="24">
        <f t="shared" si="57"/>
        <v>1071.0299999999997</v>
      </c>
      <c r="G171" s="61" t="s">
        <v>527</v>
      </c>
      <c r="H171" s="90"/>
    </row>
    <row r="172" spans="1:8" s="52" customFormat="1" ht="18" customHeight="1">
      <c r="A172" s="21" t="s">
        <v>1114</v>
      </c>
      <c r="B172" s="22">
        <v>1995</v>
      </c>
      <c r="C172" s="188">
        <f t="shared" si="61"/>
        <v>0.10025062656641603</v>
      </c>
      <c r="D172" s="184">
        <f t="shared" si="63"/>
        <v>2195</v>
      </c>
      <c r="E172" s="23">
        <f t="shared" si="56"/>
        <v>2634</v>
      </c>
      <c r="F172" s="24">
        <f t="shared" si="57"/>
        <v>1251.1499999999999</v>
      </c>
      <c r="G172" s="61" t="s">
        <v>527</v>
      </c>
      <c r="H172" s="90"/>
    </row>
    <row r="173" spans="1:8" s="52" customFormat="1" ht="18" customHeight="1">
      <c r="A173" s="21" t="s">
        <v>1115</v>
      </c>
      <c r="B173" s="22">
        <v>2210</v>
      </c>
      <c r="C173" s="188">
        <f t="shared" si="61"/>
        <v>0.10000000000000009</v>
      </c>
      <c r="D173" s="184">
        <f t="shared" si="63"/>
        <v>2431</v>
      </c>
      <c r="E173" s="23">
        <f t="shared" si="56"/>
        <v>2917.2</v>
      </c>
      <c r="F173" s="24">
        <f t="shared" si="57"/>
        <v>1385.6699999999998</v>
      </c>
      <c r="G173" s="61" t="s">
        <v>527</v>
      </c>
      <c r="H173" s="90"/>
    </row>
    <row r="174" spans="1:8" s="52" customFormat="1" ht="18" customHeight="1">
      <c r="A174" s="21"/>
      <c r="B174" s="22"/>
      <c r="C174" s="160"/>
      <c r="D174" s="184"/>
      <c r="E174" s="23"/>
      <c r="F174" s="24"/>
      <c r="G174" s="53"/>
      <c r="H174" s="90"/>
    </row>
    <row r="175" spans="1:8" s="52" customFormat="1" ht="18" customHeight="1">
      <c r="A175" s="21" t="s">
        <v>1116</v>
      </c>
      <c r="B175" s="22">
        <v>1148</v>
      </c>
      <c r="C175" s="160">
        <f t="shared" ref="C175:C181" si="64">D175/B175-1</f>
        <v>0.10017421602787446</v>
      </c>
      <c r="D175" s="184">
        <f t="shared" si="63"/>
        <v>1263</v>
      </c>
      <c r="E175" s="23">
        <f t="shared" si="56"/>
        <v>1515.6</v>
      </c>
      <c r="F175" s="24">
        <f t="shared" si="57"/>
        <v>719.91</v>
      </c>
      <c r="G175" s="53"/>
      <c r="H175" s="90"/>
    </row>
    <row r="176" spans="1:8" s="52" customFormat="1" ht="18" customHeight="1">
      <c r="A176" s="21" t="s">
        <v>1117</v>
      </c>
      <c r="B176" s="22">
        <v>1221</v>
      </c>
      <c r="C176" s="160">
        <f t="shared" si="64"/>
        <v>9.9918099918099967E-2</v>
      </c>
      <c r="D176" s="184">
        <f t="shared" si="63"/>
        <v>1343</v>
      </c>
      <c r="E176" s="23">
        <f t="shared" si="56"/>
        <v>1611.6</v>
      </c>
      <c r="F176" s="24">
        <f t="shared" si="57"/>
        <v>765.50999999999988</v>
      </c>
      <c r="G176" s="53"/>
      <c r="H176" s="90"/>
    </row>
    <row r="177" spans="1:8" s="52" customFormat="1" ht="18" customHeight="1">
      <c r="A177" s="21" t="s">
        <v>1118</v>
      </c>
      <c r="B177" s="22">
        <v>1315</v>
      </c>
      <c r="C177" s="160">
        <f t="shared" si="64"/>
        <v>0.10038022813688219</v>
      </c>
      <c r="D177" s="184">
        <f t="shared" si="63"/>
        <v>1447</v>
      </c>
      <c r="E177" s="23">
        <f t="shared" si="56"/>
        <v>1736.3999999999999</v>
      </c>
      <c r="F177" s="24">
        <f t="shared" si="57"/>
        <v>824.78999999999985</v>
      </c>
      <c r="G177" s="53"/>
      <c r="H177" s="90"/>
    </row>
    <row r="178" spans="1:8" s="52" customFormat="1" ht="18" customHeight="1">
      <c r="A178" s="21" t="s">
        <v>1119</v>
      </c>
      <c r="B178" s="22">
        <v>1558</v>
      </c>
      <c r="C178" s="160">
        <f t="shared" si="64"/>
        <v>0.1001283697047497</v>
      </c>
      <c r="D178" s="184">
        <f t="shared" si="63"/>
        <v>1714</v>
      </c>
      <c r="E178" s="23">
        <f t="shared" si="56"/>
        <v>2056.7999999999997</v>
      </c>
      <c r="F178" s="24">
        <f t="shared" si="57"/>
        <v>976.97999999999979</v>
      </c>
      <c r="G178" s="53"/>
      <c r="H178" s="90"/>
    </row>
    <row r="179" spans="1:8" s="52" customFormat="1" ht="18" customHeight="1">
      <c r="A179" s="21" t="s">
        <v>1120</v>
      </c>
      <c r="B179" s="22">
        <v>1936</v>
      </c>
      <c r="C179" s="160">
        <f t="shared" si="64"/>
        <v>0.10020661157024802</v>
      </c>
      <c r="D179" s="184">
        <f t="shared" si="63"/>
        <v>2130</v>
      </c>
      <c r="E179" s="23">
        <f t="shared" si="56"/>
        <v>2556</v>
      </c>
      <c r="F179" s="24">
        <f t="shared" si="57"/>
        <v>1214.0999999999999</v>
      </c>
      <c r="G179" s="53"/>
      <c r="H179" s="90"/>
    </row>
    <row r="180" spans="1:8" s="52" customFormat="1" ht="18" customHeight="1">
      <c r="A180" s="21" t="s">
        <v>1121</v>
      </c>
      <c r="B180" s="22">
        <v>2067</v>
      </c>
      <c r="C180" s="160">
        <f t="shared" si="64"/>
        <v>0.100145137880987</v>
      </c>
      <c r="D180" s="184">
        <f t="shared" si="63"/>
        <v>2274</v>
      </c>
      <c r="E180" s="23">
        <f t="shared" si="56"/>
        <v>2728.7999999999997</v>
      </c>
      <c r="F180" s="24">
        <f t="shared" si="57"/>
        <v>1296.1799999999998</v>
      </c>
      <c r="G180" s="53"/>
      <c r="H180" s="90"/>
    </row>
    <row r="181" spans="1:8" s="52" customFormat="1" ht="18" customHeight="1">
      <c r="A181" s="21" t="s">
        <v>1122</v>
      </c>
      <c r="B181" s="22">
        <v>2260</v>
      </c>
      <c r="C181" s="160">
        <f t="shared" si="64"/>
        <v>0.10000000000000009</v>
      </c>
      <c r="D181" s="184">
        <f t="shared" si="63"/>
        <v>2486</v>
      </c>
      <c r="E181" s="23">
        <f t="shared" si="56"/>
        <v>2983.2</v>
      </c>
      <c r="F181" s="24">
        <f t="shared" si="57"/>
        <v>1417.0199999999998</v>
      </c>
      <c r="G181" s="53"/>
      <c r="H181" s="90"/>
    </row>
    <row r="182" spans="1:8" s="52" customFormat="1" ht="18" customHeight="1">
      <c r="A182" s="21"/>
      <c r="B182" s="22"/>
      <c r="C182" s="160"/>
      <c r="D182" s="22"/>
      <c r="E182" s="23"/>
      <c r="F182" s="24"/>
      <c r="G182" s="53"/>
      <c r="H182" s="90"/>
    </row>
    <row r="183" spans="1:8" s="52" customFormat="1" ht="18" customHeight="1">
      <c r="A183" s="57" t="s">
        <v>1123</v>
      </c>
      <c r="B183" s="22">
        <v>1357</v>
      </c>
      <c r="C183" s="160">
        <f t="shared" ref="C183:C187" si="65">D183/B183-1</f>
        <v>0.10022107590272666</v>
      </c>
      <c r="D183" s="184">
        <f t="shared" si="63"/>
        <v>1493</v>
      </c>
      <c r="E183" s="23">
        <f t="shared" si="56"/>
        <v>1791.6</v>
      </c>
      <c r="F183" s="24">
        <f t="shared" si="57"/>
        <v>851.00999999999988</v>
      </c>
      <c r="G183" s="58"/>
      <c r="H183" s="93"/>
    </row>
    <row r="184" spans="1:8" s="52" customFormat="1" ht="18" customHeight="1">
      <c r="A184" s="57" t="s">
        <v>1124</v>
      </c>
      <c r="B184" s="22">
        <v>1411</v>
      </c>
      <c r="C184" s="160">
        <f t="shared" si="65"/>
        <v>9.9929128277817192E-2</v>
      </c>
      <c r="D184" s="184">
        <f t="shared" si="63"/>
        <v>1552</v>
      </c>
      <c r="E184" s="23">
        <f t="shared" si="56"/>
        <v>1862.3999999999999</v>
      </c>
      <c r="F184" s="24">
        <f t="shared" si="57"/>
        <v>884.63999999999987</v>
      </c>
      <c r="G184" s="58"/>
      <c r="H184" s="93"/>
    </row>
    <row r="185" spans="1:8" s="52" customFormat="1" ht="18" customHeight="1">
      <c r="A185" s="57" t="s">
        <v>1125</v>
      </c>
      <c r="B185" s="22">
        <v>1871</v>
      </c>
      <c r="C185" s="160">
        <f t="shared" si="65"/>
        <v>9.9946552645644005E-2</v>
      </c>
      <c r="D185" s="184">
        <f t="shared" si="63"/>
        <v>2058</v>
      </c>
      <c r="E185" s="23">
        <f t="shared" si="56"/>
        <v>2469.6</v>
      </c>
      <c r="F185" s="24">
        <f t="shared" si="57"/>
        <v>1173.06</v>
      </c>
      <c r="G185" s="58"/>
      <c r="H185" s="93"/>
    </row>
    <row r="186" spans="1:8" s="52" customFormat="1" ht="18" customHeight="1">
      <c r="A186" s="57" t="s">
        <v>1126</v>
      </c>
      <c r="B186" s="22">
        <v>2248</v>
      </c>
      <c r="C186" s="160">
        <f t="shared" si="65"/>
        <v>0.10008896797153022</v>
      </c>
      <c r="D186" s="184">
        <f t="shared" si="63"/>
        <v>2473</v>
      </c>
      <c r="E186" s="23">
        <f t="shared" si="56"/>
        <v>2967.6</v>
      </c>
      <c r="F186" s="24">
        <f t="shared" si="57"/>
        <v>1409.61</v>
      </c>
      <c r="G186" s="58"/>
      <c r="H186" s="93"/>
    </row>
    <row r="187" spans="1:8" s="52" customFormat="1" ht="18" customHeight="1">
      <c r="A187" s="57" t="s">
        <v>1127</v>
      </c>
      <c r="B187" s="22">
        <v>2291</v>
      </c>
      <c r="C187" s="160">
        <f t="shared" si="65"/>
        <v>9.9956350938454896E-2</v>
      </c>
      <c r="D187" s="184">
        <f t="shared" si="63"/>
        <v>2520</v>
      </c>
      <c r="E187" s="23">
        <f t="shared" ref="E187:E242" si="66">D187*1.2</f>
        <v>3024</v>
      </c>
      <c r="F187" s="24">
        <f t="shared" ref="F187:F242" si="67">IFERROR(((((E187*(1+$F$3))*(1+$F$2))*(1+$F$1))),"")</f>
        <v>1436.3999999999999</v>
      </c>
      <c r="G187" s="58"/>
      <c r="H187" s="93"/>
    </row>
    <row r="188" spans="1:8" s="52" customFormat="1" ht="18" customHeight="1">
      <c r="A188" s="21"/>
      <c r="B188" s="22"/>
      <c r="C188" s="160"/>
      <c r="D188" s="22"/>
      <c r="E188" s="23"/>
      <c r="F188" s="24"/>
      <c r="G188" s="53"/>
      <c r="H188" s="90"/>
    </row>
    <row r="189" spans="1:8" s="52" customFormat="1" ht="18" customHeight="1">
      <c r="A189" s="57" t="s">
        <v>1128</v>
      </c>
      <c r="B189" s="22">
        <v>1464</v>
      </c>
      <c r="C189" s="160">
        <f t="shared" ref="C189:C197" si="68">D189/B189-1</f>
        <v>9.9726775956284097E-2</v>
      </c>
      <c r="D189" s="184">
        <f t="shared" si="63"/>
        <v>1610</v>
      </c>
      <c r="E189" s="23">
        <f t="shared" si="66"/>
        <v>1932</v>
      </c>
      <c r="F189" s="24">
        <f t="shared" si="67"/>
        <v>917.69999999999993</v>
      </c>
      <c r="G189" s="58"/>
      <c r="H189" s="93"/>
    </row>
    <row r="190" spans="1:8" s="52" customFormat="1" ht="18" customHeight="1">
      <c r="A190" s="57" t="s">
        <v>1129</v>
      </c>
      <c r="B190" s="22">
        <v>1678</v>
      </c>
      <c r="C190" s="160">
        <f t="shared" si="68"/>
        <v>0.10011918951132293</v>
      </c>
      <c r="D190" s="184">
        <f t="shared" si="63"/>
        <v>1846</v>
      </c>
      <c r="E190" s="23">
        <f t="shared" si="66"/>
        <v>2215.1999999999998</v>
      </c>
      <c r="F190" s="24">
        <f t="shared" si="67"/>
        <v>1052.2199999999998</v>
      </c>
      <c r="G190" s="58"/>
      <c r="H190" s="93"/>
    </row>
    <row r="191" spans="1:8" s="52" customFormat="1" ht="18" customHeight="1">
      <c r="A191" s="57" t="s">
        <v>1130</v>
      </c>
      <c r="B191" s="22">
        <v>1731</v>
      </c>
      <c r="C191" s="160">
        <f t="shared" si="68"/>
        <v>9.9942229924898873E-2</v>
      </c>
      <c r="D191" s="184">
        <f t="shared" si="63"/>
        <v>1904</v>
      </c>
      <c r="E191" s="23">
        <f t="shared" si="66"/>
        <v>2284.7999999999997</v>
      </c>
      <c r="F191" s="24">
        <f t="shared" si="67"/>
        <v>1085.2799999999997</v>
      </c>
      <c r="G191" s="58"/>
      <c r="H191" s="93"/>
    </row>
    <row r="192" spans="1:8" s="52" customFormat="1" ht="18" customHeight="1">
      <c r="A192" s="57" t="s">
        <v>1131</v>
      </c>
      <c r="B192" s="22">
        <v>2051</v>
      </c>
      <c r="C192" s="160">
        <f t="shared" si="68"/>
        <v>9.9951243295953285E-2</v>
      </c>
      <c r="D192" s="184">
        <f t="shared" si="63"/>
        <v>2256</v>
      </c>
      <c r="E192" s="23">
        <f t="shared" si="66"/>
        <v>2707.2</v>
      </c>
      <c r="F192" s="24">
        <f t="shared" si="67"/>
        <v>1285.9199999999998</v>
      </c>
      <c r="G192" s="58"/>
      <c r="H192" s="93"/>
    </row>
    <row r="193" spans="1:8" s="52" customFormat="1" ht="18" customHeight="1">
      <c r="A193" s="57" t="s">
        <v>1132</v>
      </c>
      <c r="B193" s="22">
        <v>2171</v>
      </c>
      <c r="C193" s="160">
        <f t="shared" si="68"/>
        <v>9.9953938277291599E-2</v>
      </c>
      <c r="D193" s="184">
        <f t="shared" si="63"/>
        <v>2388</v>
      </c>
      <c r="E193" s="23">
        <f t="shared" si="66"/>
        <v>2865.6</v>
      </c>
      <c r="F193" s="24">
        <f t="shared" si="67"/>
        <v>1361.1599999999999</v>
      </c>
      <c r="G193" s="58"/>
      <c r="H193" s="93"/>
    </row>
    <row r="194" spans="1:8" s="52" customFormat="1" ht="18" customHeight="1">
      <c r="A194" s="57" t="s">
        <v>1133</v>
      </c>
      <c r="B194" s="22">
        <v>2573</v>
      </c>
      <c r="C194" s="160">
        <f t="shared" si="68"/>
        <v>9.9883404586086355E-2</v>
      </c>
      <c r="D194" s="184">
        <f t="shared" si="63"/>
        <v>2830</v>
      </c>
      <c r="E194" s="23">
        <f t="shared" si="66"/>
        <v>3396</v>
      </c>
      <c r="F194" s="24">
        <f t="shared" si="67"/>
        <v>1613.1</v>
      </c>
      <c r="G194" s="58"/>
      <c r="H194" s="93"/>
    </row>
    <row r="195" spans="1:8" s="52" customFormat="1" ht="18" customHeight="1">
      <c r="A195" s="57" t="s">
        <v>1134</v>
      </c>
      <c r="B195" s="22">
        <v>2623</v>
      </c>
      <c r="C195" s="160">
        <f t="shared" si="68"/>
        <v>9.9885627144491007E-2</v>
      </c>
      <c r="D195" s="184">
        <f t="shared" si="63"/>
        <v>2885</v>
      </c>
      <c r="E195" s="23">
        <f t="shared" si="66"/>
        <v>3462</v>
      </c>
      <c r="F195" s="24">
        <f t="shared" si="67"/>
        <v>1644.4499999999998</v>
      </c>
      <c r="G195" s="58"/>
      <c r="H195" s="93"/>
    </row>
    <row r="196" spans="1:8" s="52" customFormat="1" ht="18" customHeight="1">
      <c r="A196" s="21"/>
      <c r="B196" s="22"/>
      <c r="C196" s="160"/>
      <c r="D196" s="22"/>
      <c r="E196" s="23"/>
      <c r="F196" s="24"/>
      <c r="G196" s="53"/>
      <c r="H196" s="90"/>
    </row>
    <row r="197" spans="1:8" s="52" customFormat="1" ht="18" customHeight="1">
      <c r="A197" s="21" t="s">
        <v>1135</v>
      </c>
      <c r="B197" s="22">
        <v>3245</v>
      </c>
      <c r="C197" s="188">
        <f t="shared" si="68"/>
        <v>0.10015408320493058</v>
      </c>
      <c r="D197" s="184">
        <f t="shared" si="63"/>
        <v>3570</v>
      </c>
      <c r="E197" s="23">
        <f t="shared" si="66"/>
        <v>4284</v>
      </c>
      <c r="F197" s="24">
        <f t="shared" si="67"/>
        <v>2034.8999999999999</v>
      </c>
      <c r="G197" s="61" t="s">
        <v>527</v>
      </c>
      <c r="H197" s="90"/>
    </row>
    <row r="198" spans="1:8" s="52" customFormat="1" ht="18" customHeight="1">
      <c r="A198" s="21"/>
      <c r="B198" s="22"/>
      <c r="C198" s="160"/>
      <c r="D198" s="22"/>
      <c r="E198" s="23"/>
      <c r="F198" s="24"/>
      <c r="G198" s="53"/>
      <c r="H198" s="90"/>
    </row>
    <row r="199" spans="1:8" s="52" customFormat="1" ht="18" customHeight="1">
      <c r="A199" s="21" t="s">
        <v>351</v>
      </c>
      <c r="B199" s="22">
        <v>2159</v>
      </c>
      <c r="C199" s="160">
        <f t="shared" ref="C199:C202" si="69">D199/B199-1</f>
        <v>0.10004631773969441</v>
      </c>
      <c r="D199" s="184">
        <f t="shared" si="63"/>
        <v>2375</v>
      </c>
      <c r="E199" s="23">
        <f t="shared" si="66"/>
        <v>2850</v>
      </c>
      <c r="F199" s="24">
        <f t="shared" si="67"/>
        <v>1353.75</v>
      </c>
      <c r="G199" s="53"/>
      <c r="H199" s="90"/>
    </row>
    <row r="200" spans="1:8" s="52" customFormat="1" ht="18" customHeight="1">
      <c r="A200" s="21" t="s">
        <v>352</v>
      </c>
      <c r="B200" s="22">
        <v>2520</v>
      </c>
      <c r="C200" s="160">
        <f t="shared" si="69"/>
        <v>0.10000000000000009</v>
      </c>
      <c r="D200" s="184">
        <f t="shared" si="63"/>
        <v>2772</v>
      </c>
      <c r="E200" s="23">
        <f t="shared" si="66"/>
        <v>3326.4</v>
      </c>
      <c r="F200" s="24">
        <f t="shared" si="67"/>
        <v>1580.04</v>
      </c>
      <c r="G200" s="53"/>
      <c r="H200" s="90"/>
    </row>
    <row r="201" spans="1:8" s="52" customFormat="1" ht="18" customHeight="1">
      <c r="A201" s="21" t="s">
        <v>353</v>
      </c>
      <c r="B201" s="22">
        <v>4409</v>
      </c>
      <c r="C201" s="160">
        <f t="shared" si="69"/>
        <v>0.1000226808800182</v>
      </c>
      <c r="D201" s="184">
        <f t="shared" si="63"/>
        <v>4850</v>
      </c>
      <c r="E201" s="23">
        <f t="shared" si="66"/>
        <v>5820</v>
      </c>
      <c r="F201" s="24">
        <f t="shared" si="67"/>
        <v>2764.5</v>
      </c>
      <c r="G201" s="53"/>
      <c r="H201" s="90"/>
    </row>
    <row r="202" spans="1:8" s="52" customFormat="1" ht="18" customHeight="1">
      <c r="A202" s="21" t="s">
        <v>354</v>
      </c>
      <c r="B202" s="22">
        <v>4873</v>
      </c>
      <c r="C202" s="160">
        <f t="shared" si="69"/>
        <v>9.9938436281551413E-2</v>
      </c>
      <c r="D202" s="184">
        <f t="shared" si="63"/>
        <v>5360</v>
      </c>
      <c r="E202" s="23">
        <f t="shared" si="66"/>
        <v>6432</v>
      </c>
      <c r="F202" s="24">
        <f t="shared" si="67"/>
        <v>3055.2</v>
      </c>
      <c r="G202" s="53"/>
      <c r="H202" s="90"/>
    </row>
    <row r="203" spans="1:8" s="52" customFormat="1" ht="18" customHeight="1">
      <c r="A203" s="21"/>
      <c r="B203" s="22"/>
      <c r="C203" s="160"/>
      <c r="D203" s="184"/>
      <c r="E203" s="23"/>
      <c r="F203" s="24"/>
      <c r="G203" s="53"/>
      <c r="H203" s="90"/>
    </row>
    <row r="204" spans="1:8" s="52" customFormat="1" ht="18" customHeight="1">
      <c r="A204" s="57" t="s">
        <v>1136</v>
      </c>
      <c r="B204" s="22">
        <v>1230</v>
      </c>
      <c r="C204" s="160">
        <f t="shared" ref="C204:C210" si="70">D204/B204-1</f>
        <v>0.10000000000000009</v>
      </c>
      <c r="D204" s="184">
        <f t="shared" si="63"/>
        <v>1353</v>
      </c>
      <c r="E204" s="23">
        <f t="shared" si="66"/>
        <v>1623.6</v>
      </c>
      <c r="F204" s="24">
        <f t="shared" si="67"/>
        <v>771.20999999999992</v>
      </c>
      <c r="G204" s="58"/>
      <c r="H204" s="93"/>
    </row>
    <row r="205" spans="1:8" s="52" customFormat="1" ht="18" customHeight="1">
      <c r="A205" s="57" t="s">
        <v>1137</v>
      </c>
      <c r="B205" s="22">
        <v>1452</v>
      </c>
      <c r="C205" s="160">
        <f t="shared" si="70"/>
        <v>9.9862258953168137E-2</v>
      </c>
      <c r="D205" s="184">
        <f t="shared" si="63"/>
        <v>1597</v>
      </c>
      <c r="E205" s="23">
        <f t="shared" si="66"/>
        <v>1916.3999999999999</v>
      </c>
      <c r="F205" s="24">
        <f t="shared" si="67"/>
        <v>910.28999999999985</v>
      </c>
      <c r="G205" s="58"/>
      <c r="H205" s="93"/>
    </row>
    <row r="206" spans="1:8" s="52" customFormat="1" ht="18" customHeight="1">
      <c r="A206" s="57" t="s">
        <v>1138</v>
      </c>
      <c r="B206" s="22">
        <v>1623</v>
      </c>
      <c r="C206" s="160">
        <f t="shared" si="70"/>
        <v>9.9815157116450948E-2</v>
      </c>
      <c r="D206" s="184">
        <f t="shared" si="63"/>
        <v>1785</v>
      </c>
      <c r="E206" s="23">
        <f t="shared" si="66"/>
        <v>2142</v>
      </c>
      <c r="F206" s="24">
        <f t="shared" si="67"/>
        <v>1017.4499999999999</v>
      </c>
      <c r="G206" s="58"/>
      <c r="H206" s="93"/>
    </row>
    <row r="207" spans="1:8" s="52" customFormat="1" ht="18" customHeight="1">
      <c r="A207" s="57" t="s">
        <v>1139</v>
      </c>
      <c r="B207" s="22">
        <v>1803</v>
      </c>
      <c r="C207" s="160">
        <f t="shared" si="70"/>
        <v>9.9833610648918381E-2</v>
      </c>
      <c r="D207" s="184">
        <f t="shared" si="63"/>
        <v>1983</v>
      </c>
      <c r="E207" s="23">
        <f t="shared" si="66"/>
        <v>2379.6</v>
      </c>
      <c r="F207" s="24">
        <f t="shared" si="67"/>
        <v>1130.31</v>
      </c>
      <c r="G207" s="58"/>
      <c r="H207" s="93"/>
    </row>
    <row r="208" spans="1:8" s="52" customFormat="1" ht="18" customHeight="1">
      <c r="A208" s="57" t="s">
        <v>1140</v>
      </c>
      <c r="B208" s="22">
        <v>1838</v>
      </c>
      <c r="C208" s="160">
        <f t="shared" si="70"/>
        <v>0.10010881392818272</v>
      </c>
      <c r="D208" s="184">
        <f t="shared" si="63"/>
        <v>2022</v>
      </c>
      <c r="E208" s="23">
        <f t="shared" si="66"/>
        <v>2426.4</v>
      </c>
      <c r="F208" s="24">
        <f t="shared" si="67"/>
        <v>1152.54</v>
      </c>
      <c r="G208" s="58"/>
      <c r="H208" s="93"/>
    </row>
    <row r="209" spans="1:8" s="52" customFormat="1" ht="18" customHeight="1">
      <c r="A209" s="57" t="s">
        <v>1141</v>
      </c>
      <c r="B209" s="22">
        <v>2302</v>
      </c>
      <c r="C209" s="160">
        <f t="shared" si="70"/>
        <v>9.9913119026933117E-2</v>
      </c>
      <c r="D209" s="184">
        <f t="shared" si="63"/>
        <v>2532</v>
      </c>
      <c r="E209" s="23">
        <f t="shared" si="66"/>
        <v>3038.4</v>
      </c>
      <c r="F209" s="24">
        <f t="shared" si="67"/>
        <v>1443.24</v>
      </c>
      <c r="G209" s="58"/>
      <c r="H209" s="93"/>
    </row>
    <row r="210" spans="1:8" s="52" customFormat="1" ht="18" customHeight="1">
      <c r="A210" s="57" t="s">
        <v>1142</v>
      </c>
      <c r="B210" s="22">
        <v>2669</v>
      </c>
      <c r="C210" s="160">
        <f t="shared" si="70"/>
        <v>0.10003746721618589</v>
      </c>
      <c r="D210" s="184">
        <f t="shared" si="63"/>
        <v>2936</v>
      </c>
      <c r="E210" s="23">
        <f t="shared" si="66"/>
        <v>3523.2</v>
      </c>
      <c r="F210" s="24">
        <f t="shared" si="67"/>
        <v>1673.5199999999998</v>
      </c>
      <c r="G210" s="58"/>
      <c r="H210" s="93"/>
    </row>
    <row r="211" spans="1:8" s="52" customFormat="1" ht="18" customHeight="1">
      <c r="A211" s="57"/>
      <c r="B211" s="22"/>
      <c r="C211" s="160"/>
      <c r="D211" s="22"/>
      <c r="E211" s="23"/>
      <c r="F211" s="24"/>
      <c r="G211" s="58"/>
      <c r="H211" s="93"/>
    </row>
    <row r="212" spans="1:8" s="52" customFormat="1" ht="18" customHeight="1">
      <c r="A212" s="21" t="s">
        <v>1143</v>
      </c>
      <c r="B212" s="22">
        <v>2672</v>
      </c>
      <c r="C212" s="160">
        <f t="shared" ref="C212:C215" si="71">D212/B212-1</f>
        <v>9.9925149700598848E-2</v>
      </c>
      <c r="D212" s="184">
        <f t="shared" si="63"/>
        <v>2939</v>
      </c>
      <c r="E212" s="23">
        <f t="shared" si="66"/>
        <v>3526.7999999999997</v>
      </c>
      <c r="F212" s="24">
        <f t="shared" si="67"/>
        <v>1675.2299999999998</v>
      </c>
      <c r="G212" s="53"/>
      <c r="H212" s="90"/>
    </row>
    <row r="213" spans="1:8" s="52" customFormat="1" ht="18" customHeight="1">
      <c r="A213" s="21" t="s">
        <v>1144</v>
      </c>
      <c r="B213" s="22">
        <v>2812</v>
      </c>
      <c r="C213" s="160">
        <f t="shared" si="71"/>
        <v>9.9928876244665732E-2</v>
      </c>
      <c r="D213" s="184">
        <f t="shared" si="63"/>
        <v>3093</v>
      </c>
      <c r="E213" s="23">
        <f t="shared" si="66"/>
        <v>3711.6</v>
      </c>
      <c r="F213" s="24">
        <f t="shared" si="67"/>
        <v>1763.0099999999998</v>
      </c>
      <c r="G213" s="53"/>
      <c r="H213" s="90"/>
    </row>
    <row r="214" spans="1:8" s="52" customFormat="1" ht="18" customHeight="1">
      <c r="A214" s="21" t="s">
        <v>1145</v>
      </c>
      <c r="B214" s="22">
        <v>3073</v>
      </c>
      <c r="C214" s="160">
        <f t="shared" si="71"/>
        <v>9.9902375528799325E-2</v>
      </c>
      <c r="D214" s="184">
        <f t="shared" si="63"/>
        <v>3380</v>
      </c>
      <c r="E214" s="23">
        <f t="shared" si="66"/>
        <v>4056</v>
      </c>
      <c r="F214" s="24">
        <f t="shared" si="67"/>
        <v>1926.6</v>
      </c>
      <c r="G214" s="53"/>
      <c r="H214" s="90"/>
    </row>
    <row r="215" spans="1:8" s="52" customFormat="1" ht="18" customHeight="1">
      <c r="A215" s="21" t="s">
        <v>1146</v>
      </c>
      <c r="B215" s="22">
        <v>3147</v>
      </c>
      <c r="C215" s="160">
        <f t="shared" si="71"/>
        <v>0.100095328884652</v>
      </c>
      <c r="D215" s="184">
        <f t="shared" si="63"/>
        <v>3462</v>
      </c>
      <c r="E215" s="23">
        <f t="shared" si="66"/>
        <v>4154.3999999999996</v>
      </c>
      <c r="F215" s="24">
        <f t="shared" si="67"/>
        <v>1973.3399999999997</v>
      </c>
      <c r="G215" s="53"/>
      <c r="H215" s="90"/>
    </row>
    <row r="216" spans="1:8" s="52" customFormat="1" ht="18.75" customHeight="1">
      <c r="A216" s="21"/>
      <c r="B216" s="22"/>
      <c r="C216" s="160"/>
      <c r="D216" s="184"/>
      <c r="E216" s="23"/>
      <c r="F216" s="24"/>
      <c r="G216" s="53"/>
      <c r="H216" s="90"/>
    </row>
    <row r="217" spans="1:8" s="52" customFormat="1" ht="18" customHeight="1">
      <c r="A217" s="21" t="s">
        <v>355</v>
      </c>
      <c r="B217" s="22">
        <v>2368</v>
      </c>
      <c r="C217" s="160">
        <f t="shared" ref="C217:C222" si="72">D217/B217-1</f>
        <v>0.10008445945945943</v>
      </c>
      <c r="D217" s="184">
        <f t="shared" si="63"/>
        <v>2605</v>
      </c>
      <c r="E217" s="23">
        <f t="shared" si="66"/>
        <v>3126</v>
      </c>
      <c r="F217" s="24">
        <f t="shared" si="67"/>
        <v>1484.85</v>
      </c>
      <c r="G217" s="53"/>
      <c r="H217" s="90"/>
    </row>
    <row r="218" spans="1:8" s="52" customFormat="1" ht="18" customHeight="1">
      <c r="A218" s="21" t="s">
        <v>356</v>
      </c>
      <c r="B218" s="22">
        <v>2368</v>
      </c>
      <c r="C218" s="160">
        <f t="shared" si="72"/>
        <v>0.10008445945945943</v>
      </c>
      <c r="D218" s="184">
        <f t="shared" si="63"/>
        <v>2605</v>
      </c>
      <c r="E218" s="23">
        <f t="shared" si="66"/>
        <v>3126</v>
      </c>
      <c r="F218" s="24">
        <f t="shared" si="67"/>
        <v>1484.85</v>
      </c>
      <c r="G218" s="53"/>
      <c r="H218" s="90"/>
    </row>
    <row r="219" spans="1:8" s="52" customFormat="1" ht="18" customHeight="1">
      <c r="A219" s="21" t="s">
        <v>357</v>
      </c>
      <c r="B219" s="22">
        <v>2927</v>
      </c>
      <c r="C219" s="160">
        <f t="shared" si="72"/>
        <v>0.1001024940211821</v>
      </c>
      <c r="D219" s="184">
        <f t="shared" si="63"/>
        <v>3220</v>
      </c>
      <c r="E219" s="23">
        <f t="shared" si="66"/>
        <v>3864</v>
      </c>
      <c r="F219" s="24">
        <f t="shared" si="67"/>
        <v>1835.3999999999999</v>
      </c>
      <c r="G219" s="53"/>
      <c r="H219" s="90"/>
    </row>
    <row r="220" spans="1:8" s="52" customFormat="1" ht="18" customHeight="1">
      <c r="A220" s="21" t="s">
        <v>358</v>
      </c>
      <c r="B220" s="22">
        <v>2927</v>
      </c>
      <c r="C220" s="160">
        <f t="shared" si="72"/>
        <v>0.1001024940211821</v>
      </c>
      <c r="D220" s="184">
        <f t="shared" si="63"/>
        <v>3220</v>
      </c>
      <c r="E220" s="23">
        <f t="shared" si="66"/>
        <v>3864</v>
      </c>
      <c r="F220" s="24">
        <f t="shared" si="67"/>
        <v>1835.3999999999999</v>
      </c>
      <c r="G220" s="53"/>
      <c r="H220" s="90"/>
    </row>
    <row r="221" spans="1:8" s="52" customFormat="1" ht="18" customHeight="1">
      <c r="A221" s="21" t="s">
        <v>359</v>
      </c>
      <c r="B221" s="22">
        <v>3393</v>
      </c>
      <c r="C221" s="160">
        <f t="shared" si="72"/>
        <v>9.9911582670203281E-2</v>
      </c>
      <c r="D221" s="184">
        <f t="shared" si="63"/>
        <v>3732</v>
      </c>
      <c r="E221" s="23">
        <f t="shared" si="66"/>
        <v>4478.3999999999996</v>
      </c>
      <c r="F221" s="24">
        <f t="shared" si="67"/>
        <v>2127.2399999999998</v>
      </c>
      <c r="G221" s="53"/>
      <c r="H221" s="90"/>
    </row>
    <row r="222" spans="1:8" s="52" customFormat="1" ht="18" customHeight="1">
      <c r="A222" s="21" t="s">
        <v>360</v>
      </c>
      <c r="B222" s="22">
        <v>4007</v>
      </c>
      <c r="C222" s="160">
        <f t="shared" si="72"/>
        <v>0.1000748689792863</v>
      </c>
      <c r="D222" s="184">
        <f t="shared" si="63"/>
        <v>4408</v>
      </c>
      <c r="E222" s="23">
        <f t="shared" si="66"/>
        <v>5289.5999999999995</v>
      </c>
      <c r="F222" s="24">
        <f t="shared" si="67"/>
        <v>2512.5599999999995</v>
      </c>
      <c r="G222" s="53"/>
      <c r="H222" s="90"/>
    </row>
    <row r="223" spans="1:8" s="52" customFormat="1" ht="18" customHeight="1">
      <c r="A223" s="21"/>
      <c r="B223" s="22"/>
      <c r="C223" s="160"/>
      <c r="D223" s="184"/>
      <c r="E223" s="23"/>
      <c r="F223" s="24"/>
      <c r="G223" s="53"/>
      <c r="H223" s="90"/>
    </row>
    <row r="224" spans="1:8" s="52" customFormat="1" ht="18" customHeight="1">
      <c r="A224" s="57" t="s">
        <v>361</v>
      </c>
      <c r="B224" s="22">
        <v>3875</v>
      </c>
      <c r="C224" s="160">
        <f t="shared" ref="C224:C231" si="73">D224/B224-1</f>
        <v>0.10012903225806458</v>
      </c>
      <c r="D224" s="184">
        <f t="shared" si="63"/>
        <v>4263</v>
      </c>
      <c r="E224" s="23">
        <f t="shared" si="66"/>
        <v>5115.5999999999995</v>
      </c>
      <c r="F224" s="24">
        <f t="shared" si="67"/>
        <v>2429.91</v>
      </c>
      <c r="G224" s="58"/>
      <c r="H224" s="93"/>
    </row>
    <row r="225" spans="1:8" s="52" customFormat="1" ht="18" customHeight="1">
      <c r="A225" s="57" t="s">
        <v>362</v>
      </c>
      <c r="B225" s="22">
        <v>4184</v>
      </c>
      <c r="C225" s="160">
        <f t="shared" si="73"/>
        <v>9.9904397705544934E-2</v>
      </c>
      <c r="D225" s="184">
        <f t="shared" si="63"/>
        <v>4602</v>
      </c>
      <c r="E225" s="23">
        <f t="shared" si="66"/>
        <v>5522.4</v>
      </c>
      <c r="F225" s="24">
        <f t="shared" si="67"/>
        <v>2623.14</v>
      </c>
      <c r="G225" s="58"/>
      <c r="H225" s="93"/>
    </row>
    <row r="226" spans="1:8" s="52" customFormat="1" ht="18" customHeight="1">
      <c r="A226" s="57" t="s">
        <v>363</v>
      </c>
      <c r="B226" s="22">
        <v>4414</v>
      </c>
      <c r="C226" s="160">
        <f t="shared" si="73"/>
        <v>9.9909379247847818E-2</v>
      </c>
      <c r="D226" s="184">
        <f t="shared" si="63"/>
        <v>4855</v>
      </c>
      <c r="E226" s="23">
        <f t="shared" si="66"/>
        <v>5826</v>
      </c>
      <c r="F226" s="24">
        <f t="shared" si="67"/>
        <v>2767.35</v>
      </c>
      <c r="G226" s="58"/>
      <c r="H226" s="93"/>
    </row>
    <row r="227" spans="1:8" s="52" customFormat="1" ht="18" customHeight="1">
      <c r="A227" s="57" t="s">
        <v>364</v>
      </c>
      <c r="B227" s="22">
        <v>4763</v>
      </c>
      <c r="C227" s="160">
        <f t="shared" si="73"/>
        <v>9.993701448666803E-2</v>
      </c>
      <c r="D227" s="184">
        <f t="shared" si="63"/>
        <v>5239</v>
      </c>
      <c r="E227" s="23">
        <f t="shared" si="66"/>
        <v>6286.8</v>
      </c>
      <c r="F227" s="24">
        <f t="shared" si="67"/>
        <v>2986.23</v>
      </c>
      <c r="G227" s="58"/>
      <c r="H227" s="93"/>
    </row>
    <row r="228" spans="1:8" s="52" customFormat="1" ht="18" customHeight="1">
      <c r="A228" s="57" t="s">
        <v>365</v>
      </c>
      <c r="B228" s="22">
        <v>4880</v>
      </c>
      <c r="C228" s="160">
        <f t="shared" si="73"/>
        <v>0.10000000000000009</v>
      </c>
      <c r="D228" s="184">
        <f t="shared" si="63"/>
        <v>5368</v>
      </c>
      <c r="E228" s="23">
        <f t="shared" si="66"/>
        <v>6441.5999999999995</v>
      </c>
      <c r="F228" s="24">
        <f t="shared" si="67"/>
        <v>3059.7599999999998</v>
      </c>
      <c r="G228" s="58"/>
      <c r="H228" s="93"/>
    </row>
    <row r="229" spans="1:8" s="52" customFormat="1" ht="18" customHeight="1">
      <c r="A229" s="57" t="s">
        <v>366</v>
      </c>
      <c r="B229" s="22">
        <v>5272</v>
      </c>
      <c r="C229" s="160">
        <f t="shared" si="73"/>
        <v>9.9962063732928597E-2</v>
      </c>
      <c r="D229" s="184">
        <f t="shared" si="63"/>
        <v>5799</v>
      </c>
      <c r="E229" s="23">
        <f t="shared" si="66"/>
        <v>6958.8</v>
      </c>
      <c r="F229" s="24">
        <f t="shared" si="67"/>
        <v>3305.43</v>
      </c>
      <c r="G229" s="58"/>
      <c r="H229" s="93"/>
    </row>
    <row r="230" spans="1:8" s="52" customFormat="1" ht="18" customHeight="1">
      <c r="A230" s="57" t="s">
        <v>367</v>
      </c>
      <c r="B230" s="22">
        <v>7552</v>
      </c>
      <c r="C230" s="160">
        <f t="shared" si="73"/>
        <v>9.9973516949152463E-2</v>
      </c>
      <c r="D230" s="184">
        <f t="shared" si="63"/>
        <v>8307</v>
      </c>
      <c r="E230" s="23">
        <f t="shared" si="66"/>
        <v>9968.4</v>
      </c>
      <c r="F230" s="24">
        <f t="shared" si="67"/>
        <v>4734.99</v>
      </c>
      <c r="G230" s="58"/>
      <c r="H230" s="93"/>
    </row>
    <row r="231" spans="1:8" s="52" customFormat="1" ht="18" customHeight="1">
      <c r="A231" s="57" t="s">
        <v>368</v>
      </c>
      <c r="B231" s="22">
        <v>8847</v>
      </c>
      <c r="C231" s="160">
        <f t="shared" si="73"/>
        <v>0.1000339097999321</v>
      </c>
      <c r="D231" s="184">
        <f t="shared" si="63"/>
        <v>9732</v>
      </c>
      <c r="E231" s="23">
        <f t="shared" si="66"/>
        <v>11678.4</v>
      </c>
      <c r="F231" s="24">
        <f t="shared" si="67"/>
        <v>5547.24</v>
      </c>
      <c r="G231" s="58"/>
      <c r="H231" s="93"/>
    </row>
    <row r="232" spans="1:8" s="52" customFormat="1" ht="18" customHeight="1">
      <c r="A232" s="54"/>
      <c r="B232" s="22"/>
      <c r="C232" s="160"/>
      <c r="D232" s="22"/>
      <c r="E232" s="23"/>
      <c r="F232" s="24"/>
      <c r="G232" s="55"/>
      <c r="H232" s="91"/>
    </row>
    <row r="233" spans="1:8" s="52" customFormat="1" ht="18" customHeight="1">
      <c r="A233" s="21" t="s">
        <v>369</v>
      </c>
      <c r="B233" s="22">
        <v>3183</v>
      </c>
      <c r="C233" s="160">
        <f t="shared" ref="C233:C258" si="74">D233/B233-1</f>
        <v>9.9905749293119683E-2</v>
      </c>
      <c r="D233" s="184">
        <f t="shared" si="63"/>
        <v>3501</v>
      </c>
      <c r="E233" s="23">
        <f t="shared" si="66"/>
        <v>4201.2</v>
      </c>
      <c r="F233" s="24">
        <f t="shared" si="67"/>
        <v>1995.5699999999997</v>
      </c>
      <c r="G233" s="53"/>
      <c r="H233" s="90"/>
    </row>
    <row r="234" spans="1:8" s="52" customFormat="1" ht="18" customHeight="1">
      <c r="A234" s="21" t="s">
        <v>370</v>
      </c>
      <c r="B234" s="22">
        <v>3539</v>
      </c>
      <c r="C234" s="160">
        <f t="shared" si="74"/>
        <v>0.10002825656965242</v>
      </c>
      <c r="D234" s="184">
        <f t="shared" ref="D234:D244" si="75">ROUND(B234*1.1,0)</f>
        <v>3893</v>
      </c>
      <c r="E234" s="23">
        <f t="shared" si="66"/>
        <v>4671.5999999999995</v>
      </c>
      <c r="F234" s="24">
        <f t="shared" si="67"/>
        <v>2219.0099999999998</v>
      </c>
      <c r="G234" s="53"/>
      <c r="H234" s="90"/>
    </row>
    <row r="235" spans="1:8" s="52" customFormat="1" ht="18" customHeight="1">
      <c r="A235" s="21" t="s">
        <v>371</v>
      </c>
      <c r="B235" s="22">
        <v>3856</v>
      </c>
      <c r="C235" s="160">
        <f t="shared" si="74"/>
        <v>0.10010373443983411</v>
      </c>
      <c r="D235" s="184">
        <f t="shared" si="75"/>
        <v>4242</v>
      </c>
      <c r="E235" s="23">
        <f t="shared" si="66"/>
        <v>5090.3999999999996</v>
      </c>
      <c r="F235" s="24">
        <f t="shared" si="67"/>
        <v>2417.9399999999996</v>
      </c>
      <c r="G235" s="53"/>
      <c r="H235" s="90"/>
    </row>
    <row r="236" spans="1:8" s="52" customFormat="1" ht="18" customHeight="1">
      <c r="A236" s="21" t="s">
        <v>372</v>
      </c>
      <c r="B236" s="22">
        <v>4087</v>
      </c>
      <c r="C236" s="160">
        <f t="shared" si="74"/>
        <v>0.10007340347443106</v>
      </c>
      <c r="D236" s="184">
        <f t="shared" si="75"/>
        <v>4496</v>
      </c>
      <c r="E236" s="23">
        <f t="shared" si="66"/>
        <v>5395.2</v>
      </c>
      <c r="F236" s="24">
        <f t="shared" si="67"/>
        <v>2562.7199999999998</v>
      </c>
      <c r="G236" s="53"/>
      <c r="H236" s="90"/>
    </row>
    <row r="237" spans="1:8" s="52" customFormat="1" ht="18" customHeight="1">
      <c r="A237" s="21" t="s">
        <v>373</v>
      </c>
      <c r="B237" s="22">
        <v>4915</v>
      </c>
      <c r="C237" s="160">
        <f t="shared" si="74"/>
        <v>0.10010172939979656</v>
      </c>
      <c r="D237" s="184">
        <f t="shared" si="75"/>
        <v>5407</v>
      </c>
      <c r="E237" s="23">
        <f t="shared" si="66"/>
        <v>6488.4</v>
      </c>
      <c r="F237" s="24">
        <f t="shared" si="67"/>
        <v>3081.99</v>
      </c>
      <c r="G237" s="53"/>
      <c r="H237" s="90"/>
    </row>
    <row r="238" spans="1:8" s="52" customFormat="1" ht="18" customHeight="1">
      <c r="A238" s="21" t="s">
        <v>374</v>
      </c>
      <c r="B238" s="22">
        <v>5309</v>
      </c>
      <c r="C238" s="160">
        <f t="shared" si="74"/>
        <v>0.10001883593897154</v>
      </c>
      <c r="D238" s="184">
        <f t="shared" si="75"/>
        <v>5840</v>
      </c>
      <c r="E238" s="23">
        <f t="shared" si="66"/>
        <v>7008</v>
      </c>
      <c r="F238" s="24">
        <f t="shared" si="67"/>
        <v>3328.7999999999997</v>
      </c>
      <c r="G238" s="53"/>
      <c r="H238" s="90"/>
    </row>
    <row r="239" spans="1:8" s="52" customFormat="1" ht="18" customHeight="1">
      <c r="A239" s="21" t="s">
        <v>375</v>
      </c>
      <c r="B239" s="22">
        <v>5290</v>
      </c>
      <c r="C239" s="160">
        <f t="shared" si="74"/>
        <v>0.10000000000000009</v>
      </c>
      <c r="D239" s="184">
        <f t="shared" si="75"/>
        <v>5819</v>
      </c>
      <c r="E239" s="23">
        <f t="shared" si="66"/>
        <v>6982.8</v>
      </c>
      <c r="F239" s="24">
        <f t="shared" si="67"/>
        <v>3316.83</v>
      </c>
      <c r="G239" s="53"/>
      <c r="H239" s="90"/>
    </row>
    <row r="240" spans="1:8" s="52" customFormat="1" ht="18" customHeight="1">
      <c r="A240" s="21" t="s">
        <v>376</v>
      </c>
      <c r="B240" s="22">
        <v>5713</v>
      </c>
      <c r="C240" s="160">
        <f t="shared" si="74"/>
        <v>9.9947488184841671E-2</v>
      </c>
      <c r="D240" s="184">
        <f t="shared" si="75"/>
        <v>6284</v>
      </c>
      <c r="E240" s="23">
        <f t="shared" si="66"/>
        <v>7540.7999999999993</v>
      </c>
      <c r="F240" s="24">
        <f t="shared" si="67"/>
        <v>3581.8799999999997</v>
      </c>
      <c r="G240" s="53"/>
      <c r="H240" s="90"/>
    </row>
    <row r="241" spans="1:8" s="52" customFormat="1" ht="18" customHeight="1">
      <c r="A241" s="21" t="s">
        <v>377</v>
      </c>
      <c r="B241" s="22">
        <v>6496</v>
      </c>
      <c r="C241" s="160">
        <f t="shared" si="74"/>
        <v>0.10006157635467972</v>
      </c>
      <c r="D241" s="184">
        <f t="shared" si="75"/>
        <v>7146</v>
      </c>
      <c r="E241" s="23">
        <f t="shared" si="66"/>
        <v>8575.1999999999989</v>
      </c>
      <c r="F241" s="24">
        <f t="shared" si="67"/>
        <v>4073.2199999999993</v>
      </c>
      <c r="G241" s="53"/>
      <c r="H241" s="90"/>
    </row>
    <row r="242" spans="1:8" s="52" customFormat="1" ht="18" customHeight="1">
      <c r="A242" s="21" t="s">
        <v>378</v>
      </c>
      <c r="B242" s="22">
        <v>7020</v>
      </c>
      <c r="C242" s="160">
        <f t="shared" si="74"/>
        <v>0.10000000000000009</v>
      </c>
      <c r="D242" s="184">
        <f t="shared" si="75"/>
        <v>7722</v>
      </c>
      <c r="E242" s="23">
        <f t="shared" si="66"/>
        <v>9266.4</v>
      </c>
      <c r="F242" s="24">
        <f t="shared" si="67"/>
        <v>4401.54</v>
      </c>
      <c r="G242" s="53"/>
      <c r="H242" s="90"/>
    </row>
    <row r="243" spans="1:8" s="52" customFormat="1" ht="18" customHeight="1">
      <c r="A243" s="21" t="s">
        <v>379</v>
      </c>
      <c r="B243" s="22">
        <v>9744</v>
      </c>
      <c r="C243" s="160">
        <f t="shared" si="74"/>
        <v>9.995894909688019E-2</v>
      </c>
      <c r="D243" s="184">
        <f t="shared" si="75"/>
        <v>10718</v>
      </c>
      <c r="E243" s="23">
        <f t="shared" ref="E243:E273" si="76">D243*1.2</f>
        <v>12861.6</v>
      </c>
      <c r="F243" s="24">
        <f t="shared" ref="F243:F273" si="77">IFERROR(((((E243*(1+$F$3))*(1+$F$2))*(1+$F$1))),"")</f>
        <v>6109.26</v>
      </c>
      <c r="G243" s="53"/>
      <c r="H243" s="90"/>
    </row>
    <row r="244" spans="1:8" s="52" customFormat="1" ht="18" customHeight="1">
      <c r="A244" s="21" t="s">
        <v>380</v>
      </c>
      <c r="B244" s="22">
        <v>10882</v>
      </c>
      <c r="C244" s="160">
        <f t="shared" si="74"/>
        <v>9.9981621025546863E-2</v>
      </c>
      <c r="D244" s="184">
        <f t="shared" si="75"/>
        <v>11970</v>
      </c>
      <c r="E244" s="23">
        <f t="shared" si="76"/>
        <v>14364</v>
      </c>
      <c r="F244" s="24">
        <f t="shared" si="77"/>
        <v>6822.9</v>
      </c>
      <c r="G244" s="53"/>
      <c r="H244" s="90"/>
    </row>
    <row r="245" spans="1:8" s="52" customFormat="1" ht="18" customHeight="1">
      <c r="A245" s="21"/>
      <c r="B245" s="22"/>
      <c r="C245" s="160"/>
      <c r="D245" s="22"/>
      <c r="E245" s="23"/>
      <c r="F245" s="24"/>
      <c r="G245" s="53"/>
      <c r="H245" s="90"/>
    </row>
    <row r="246" spans="1:8" s="52" customFormat="1" ht="18" customHeight="1">
      <c r="A246" s="21" t="s">
        <v>1019</v>
      </c>
      <c r="B246" s="22">
        <v>7041</v>
      </c>
      <c r="C246" s="160">
        <f t="shared" si="74"/>
        <v>0</v>
      </c>
      <c r="D246" s="22">
        <v>7041</v>
      </c>
      <c r="E246" s="23">
        <f t="shared" si="76"/>
        <v>8449.1999999999989</v>
      </c>
      <c r="F246" s="24">
        <f t="shared" si="77"/>
        <v>4013.3699999999994</v>
      </c>
      <c r="G246" s="53"/>
      <c r="H246" s="90"/>
    </row>
    <row r="247" spans="1:8" s="52" customFormat="1" ht="18" customHeight="1">
      <c r="A247" s="21" t="s">
        <v>1020</v>
      </c>
      <c r="B247" s="22">
        <v>7462</v>
      </c>
      <c r="C247" s="160">
        <f t="shared" si="74"/>
        <v>0</v>
      </c>
      <c r="D247" s="22">
        <v>7462</v>
      </c>
      <c r="E247" s="23">
        <f t="shared" si="76"/>
        <v>8954.4</v>
      </c>
      <c r="F247" s="24">
        <f t="shared" si="77"/>
        <v>4253.3399999999992</v>
      </c>
      <c r="G247" s="53"/>
      <c r="H247" s="90"/>
    </row>
    <row r="248" spans="1:8" s="52" customFormat="1" ht="18" customHeight="1">
      <c r="A248" s="21" t="s">
        <v>1017</v>
      </c>
      <c r="B248" s="22">
        <v>7819</v>
      </c>
      <c r="C248" s="160">
        <f t="shared" si="74"/>
        <v>0</v>
      </c>
      <c r="D248" s="22">
        <v>7819</v>
      </c>
      <c r="E248" s="23">
        <f t="shared" si="76"/>
        <v>9382.7999999999993</v>
      </c>
      <c r="F248" s="24">
        <f t="shared" si="77"/>
        <v>4456.829999999999</v>
      </c>
      <c r="G248" s="53"/>
      <c r="H248" s="90"/>
    </row>
    <row r="249" spans="1:8" s="52" customFormat="1" ht="18" customHeight="1">
      <c r="A249" s="21" t="s">
        <v>1018</v>
      </c>
      <c r="B249" s="22">
        <v>8393</v>
      </c>
      <c r="C249" s="160">
        <f t="shared" si="74"/>
        <v>0</v>
      </c>
      <c r="D249" s="22">
        <v>8393</v>
      </c>
      <c r="E249" s="23">
        <f t="shared" si="76"/>
        <v>10071.6</v>
      </c>
      <c r="F249" s="24">
        <f t="shared" si="77"/>
        <v>4784.01</v>
      </c>
      <c r="G249" s="53"/>
      <c r="H249" s="90"/>
    </row>
    <row r="250" spans="1:8" s="52" customFormat="1" ht="18" customHeight="1">
      <c r="A250" s="21" t="s">
        <v>381</v>
      </c>
      <c r="B250" s="22">
        <v>9827</v>
      </c>
      <c r="C250" s="160">
        <f t="shared" si="74"/>
        <v>0</v>
      </c>
      <c r="D250" s="22">
        <v>9827</v>
      </c>
      <c r="E250" s="23">
        <f t="shared" si="76"/>
        <v>11792.4</v>
      </c>
      <c r="F250" s="24">
        <f t="shared" si="77"/>
        <v>5601.3899999999994</v>
      </c>
      <c r="G250" s="53"/>
      <c r="H250" s="90"/>
    </row>
    <row r="251" spans="1:8" s="52" customFormat="1" ht="18" customHeight="1">
      <c r="A251" s="57" t="s">
        <v>382</v>
      </c>
      <c r="B251" s="22">
        <v>15838</v>
      </c>
      <c r="C251" s="160">
        <f t="shared" si="74"/>
        <v>0</v>
      </c>
      <c r="D251" s="22">
        <v>15838</v>
      </c>
      <c r="E251" s="23">
        <f t="shared" ref="E251" si="78">D251*1.2</f>
        <v>19005.599999999999</v>
      </c>
      <c r="F251" s="24">
        <f t="shared" ref="F251" si="79">IFERROR(((((E251*(1+$F$3))*(1+$F$2))*(1+$F$1))),"")</f>
        <v>9027.659999999998</v>
      </c>
      <c r="G251" s="58"/>
      <c r="H251" s="93"/>
    </row>
    <row r="252" spans="1:8" s="52" customFormat="1" ht="18" customHeight="1">
      <c r="A252" s="57"/>
      <c r="B252" s="22"/>
      <c r="C252" s="160"/>
      <c r="D252" s="22"/>
      <c r="E252" s="23"/>
      <c r="F252" s="24"/>
      <c r="G252" s="58"/>
      <c r="H252" s="93"/>
    </row>
    <row r="253" spans="1:8" s="52" customFormat="1" ht="18" customHeight="1">
      <c r="A253" s="57" t="s">
        <v>383</v>
      </c>
      <c r="B253" s="22">
        <v>6791</v>
      </c>
      <c r="C253" s="160">
        <f t="shared" si="74"/>
        <v>0</v>
      </c>
      <c r="D253" s="22">
        <v>6791</v>
      </c>
      <c r="E253" s="23">
        <f t="shared" si="76"/>
        <v>8149.2</v>
      </c>
      <c r="F253" s="24">
        <f t="shared" si="77"/>
        <v>3870.87</v>
      </c>
      <c r="G253" s="58"/>
      <c r="H253" s="93"/>
    </row>
    <row r="254" spans="1:8" s="187" customFormat="1" ht="18" customHeight="1">
      <c r="A254" s="57" t="s">
        <v>418</v>
      </c>
      <c r="B254" s="184">
        <v>6861</v>
      </c>
      <c r="C254" s="188">
        <f t="shared" si="74"/>
        <v>0</v>
      </c>
      <c r="D254" s="184">
        <v>6861</v>
      </c>
      <c r="E254" s="185">
        <f t="shared" si="76"/>
        <v>8233.1999999999989</v>
      </c>
      <c r="F254" s="186">
        <f t="shared" si="77"/>
        <v>3910.7699999999991</v>
      </c>
      <c r="G254" s="58"/>
      <c r="H254" s="93"/>
    </row>
    <row r="255" spans="1:8" s="52" customFormat="1" ht="18" customHeight="1">
      <c r="A255" s="57" t="s">
        <v>384</v>
      </c>
      <c r="B255" s="22">
        <v>7976</v>
      </c>
      <c r="C255" s="160">
        <f t="shared" si="74"/>
        <v>0</v>
      </c>
      <c r="D255" s="22">
        <v>7976</v>
      </c>
      <c r="E255" s="23">
        <f t="shared" si="76"/>
        <v>9571.1999999999989</v>
      </c>
      <c r="F255" s="24">
        <f t="shared" si="77"/>
        <v>4546.32</v>
      </c>
      <c r="G255" s="58"/>
      <c r="H255" s="93"/>
    </row>
    <row r="256" spans="1:8" s="52" customFormat="1" ht="18" customHeight="1">
      <c r="A256" s="57" t="s">
        <v>385</v>
      </c>
      <c r="B256" s="22">
        <v>8593</v>
      </c>
      <c r="C256" s="160">
        <f t="shared" si="74"/>
        <v>0</v>
      </c>
      <c r="D256" s="22">
        <v>8593</v>
      </c>
      <c r="E256" s="23">
        <f t="shared" si="76"/>
        <v>10311.6</v>
      </c>
      <c r="F256" s="24">
        <f t="shared" si="77"/>
        <v>4898.01</v>
      </c>
      <c r="G256" s="58"/>
      <c r="H256" s="93"/>
    </row>
    <row r="257" spans="1:8" s="52" customFormat="1" ht="18" customHeight="1">
      <c r="A257" s="57" t="s">
        <v>386</v>
      </c>
      <c r="B257" s="22">
        <v>10556</v>
      </c>
      <c r="C257" s="160">
        <f t="shared" si="74"/>
        <v>0</v>
      </c>
      <c r="D257" s="22">
        <v>10556</v>
      </c>
      <c r="E257" s="23">
        <f t="shared" si="76"/>
        <v>12667.199999999999</v>
      </c>
      <c r="F257" s="24">
        <f t="shared" si="77"/>
        <v>6016.9199999999992</v>
      </c>
      <c r="G257" s="58"/>
      <c r="H257" s="93"/>
    </row>
    <row r="258" spans="1:8" s="52" customFormat="1" ht="18" customHeight="1">
      <c r="A258" s="57" t="s">
        <v>387</v>
      </c>
      <c r="B258" s="22">
        <v>11913</v>
      </c>
      <c r="C258" s="160">
        <f t="shared" si="74"/>
        <v>0</v>
      </c>
      <c r="D258" s="22">
        <v>11913</v>
      </c>
      <c r="E258" s="23">
        <f t="shared" si="76"/>
        <v>14295.6</v>
      </c>
      <c r="F258" s="24">
        <f t="shared" si="77"/>
        <v>6790.41</v>
      </c>
      <c r="G258" s="58"/>
      <c r="H258" s="93"/>
    </row>
    <row r="259" spans="1:8" s="52" customFormat="1" ht="18" customHeight="1">
      <c r="A259" s="21"/>
      <c r="B259" s="22"/>
      <c r="C259" s="160"/>
      <c r="D259" s="22"/>
      <c r="E259" s="23"/>
      <c r="F259" s="24"/>
      <c r="G259" s="53"/>
      <c r="H259" s="90"/>
    </row>
    <row r="260" spans="1:8" s="52" customFormat="1" ht="18" customHeight="1">
      <c r="A260" s="21" t="s">
        <v>388</v>
      </c>
      <c r="B260" s="22">
        <v>5530</v>
      </c>
      <c r="C260" s="160">
        <f t="shared" ref="C260:C308" si="80">D260/B260-1</f>
        <v>0</v>
      </c>
      <c r="D260" s="22">
        <v>5530</v>
      </c>
      <c r="E260" s="23">
        <f t="shared" si="76"/>
        <v>6636</v>
      </c>
      <c r="F260" s="24">
        <f t="shared" si="77"/>
        <v>3152.1</v>
      </c>
      <c r="G260" s="53"/>
      <c r="H260" s="90"/>
    </row>
    <row r="261" spans="1:8" s="52" customFormat="1" ht="18" customHeight="1">
      <c r="A261" s="21" t="s">
        <v>389</v>
      </c>
      <c r="B261" s="22">
        <v>5823</v>
      </c>
      <c r="C261" s="160">
        <f t="shared" si="80"/>
        <v>0</v>
      </c>
      <c r="D261" s="22">
        <v>5823</v>
      </c>
      <c r="E261" s="23">
        <f t="shared" si="76"/>
        <v>6987.5999999999995</v>
      </c>
      <c r="F261" s="24">
        <f t="shared" si="77"/>
        <v>3319.1099999999997</v>
      </c>
      <c r="G261" s="53"/>
      <c r="H261" s="90"/>
    </row>
    <row r="262" spans="1:8" s="52" customFormat="1" ht="18" customHeight="1">
      <c r="A262" s="21" t="s">
        <v>390</v>
      </c>
      <c r="B262" s="22">
        <v>5954</v>
      </c>
      <c r="C262" s="160">
        <f t="shared" si="80"/>
        <v>0</v>
      </c>
      <c r="D262" s="22">
        <v>5954</v>
      </c>
      <c r="E262" s="23">
        <f t="shared" si="76"/>
        <v>7144.8</v>
      </c>
      <c r="F262" s="24">
        <f t="shared" si="77"/>
        <v>3393.7799999999997</v>
      </c>
      <c r="G262" s="53"/>
      <c r="H262" s="90"/>
    </row>
    <row r="263" spans="1:8" s="52" customFormat="1" ht="18" customHeight="1">
      <c r="A263" s="21" t="s">
        <v>391</v>
      </c>
      <c r="B263" s="22">
        <v>5530</v>
      </c>
      <c r="C263" s="160">
        <f t="shared" si="80"/>
        <v>0</v>
      </c>
      <c r="D263" s="22">
        <v>5530</v>
      </c>
      <c r="E263" s="23">
        <f t="shared" si="76"/>
        <v>6636</v>
      </c>
      <c r="F263" s="24">
        <f t="shared" si="77"/>
        <v>3152.1</v>
      </c>
      <c r="G263" s="53"/>
      <c r="H263" s="90"/>
    </row>
    <row r="264" spans="1:8" s="52" customFormat="1" ht="18" customHeight="1">
      <c r="A264" s="21" t="s">
        <v>392</v>
      </c>
      <c r="B264" s="22">
        <v>5823</v>
      </c>
      <c r="C264" s="160">
        <f t="shared" si="80"/>
        <v>0</v>
      </c>
      <c r="D264" s="22">
        <v>5823</v>
      </c>
      <c r="E264" s="23">
        <f t="shared" si="76"/>
        <v>6987.5999999999995</v>
      </c>
      <c r="F264" s="24">
        <f t="shared" si="77"/>
        <v>3319.1099999999997</v>
      </c>
      <c r="G264" s="53"/>
      <c r="H264" s="90"/>
    </row>
    <row r="265" spans="1:8" s="52" customFormat="1" ht="18" customHeight="1">
      <c r="A265" s="21" t="s">
        <v>393</v>
      </c>
      <c r="B265" s="22">
        <v>5954</v>
      </c>
      <c r="C265" s="160">
        <f t="shared" si="80"/>
        <v>0</v>
      </c>
      <c r="D265" s="22">
        <v>5954</v>
      </c>
      <c r="E265" s="23">
        <f t="shared" si="76"/>
        <v>7144.8</v>
      </c>
      <c r="F265" s="24">
        <f t="shared" si="77"/>
        <v>3393.7799999999997</v>
      </c>
      <c r="G265" s="53"/>
      <c r="H265" s="90"/>
    </row>
    <row r="266" spans="1:8" s="52" customFormat="1" ht="18" customHeight="1">
      <c r="A266" s="21" t="s">
        <v>394</v>
      </c>
      <c r="B266" s="22">
        <v>5346</v>
      </c>
      <c r="C266" s="160">
        <f t="shared" si="80"/>
        <v>0</v>
      </c>
      <c r="D266" s="22">
        <v>5346</v>
      </c>
      <c r="E266" s="23">
        <f t="shared" si="76"/>
        <v>6415.2</v>
      </c>
      <c r="F266" s="24">
        <f t="shared" si="77"/>
        <v>3047.22</v>
      </c>
      <c r="G266" s="53"/>
      <c r="H266" s="90"/>
    </row>
    <row r="267" spans="1:8" s="52" customFormat="1" ht="18" customHeight="1">
      <c r="A267" s="21" t="s">
        <v>395</v>
      </c>
      <c r="B267" s="22">
        <v>6063</v>
      </c>
      <c r="C267" s="160">
        <f t="shared" si="80"/>
        <v>0</v>
      </c>
      <c r="D267" s="22">
        <v>6063</v>
      </c>
      <c r="E267" s="23">
        <f t="shared" si="76"/>
        <v>7275.5999999999995</v>
      </c>
      <c r="F267" s="24">
        <f t="shared" si="77"/>
        <v>3455.9099999999994</v>
      </c>
      <c r="G267" s="53"/>
      <c r="H267" s="90"/>
    </row>
    <row r="268" spans="1:8" s="52" customFormat="1" ht="18" customHeight="1">
      <c r="A268" s="21" t="s">
        <v>396</v>
      </c>
      <c r="B268" s="22">
        <v>5879</v>
      </c>
      <c r="C268" s="160">
        <f t="shared" si="80"/>
        <v>0</v>
      </c>
      <c r="D268" s="22">
        <v>5879</v>
      </c>
      <c r="E268" s="23">
        <f t="shared" si="76"/>
        <v>7054.8</v>
      </c>
      <c r="F268" s="24">
        <f t="shared" si="77"/>
        <v>3351.0299999999997</v>
      </c>
      <c r="G268" s="53"/>
      <c r="H268" s="90"/>
    </row>
    <row r="269" spans="1:8" s="52" customFormat="1" ht="18" customHeight="1">
      <c r="A269" s="21"/>
      <c r="B269" s="22"/>
      <c r="C269" s="160"/>
      <c r="D269" s="22"/>
      <c r="E269" s="23"/>
      <c r="F269" s="24"/>
      <c r="G269" s="53"/>
      <c r="H269" s="90"/>
    </row>
    <row r="270" spans="1:8" s="52" customFormat="1" ht="18" customHeight="1">
      <c r="A270" s="21" t="s">
        <v>397</v>
      </c>
      <c r="B270" s="22">
        <v>8694</v>
      </c>
      <c r="C270" s="160">
        <f t="shared" si="80"/>
        <v>0</v>
      </c>
      <c r="D270" s="22">
        <v>8694</v>
      </c>
      <c r="E270" s="23">
        <f t="shared" si="76"/>
        <v>10432.799999999999</v>
      </c>
      <c r="F270" s="24">
        <f t="shared" si="77"/>
        <v>4955.579999999999</v>
      </c>
      <c r="G270" s="53"/>
      <c r="H270" s="90"/>
    </row>
    <row r="271" spans="1:8" s="52" customFormat="1" ht="18" customHeight="1">
      <c r="A271" s="21" t="s">
        <v>398</v>
      </c>
      <c r="B271" s="22">
        <v>8400</v>
      </c>
      <c r="C271" s="160">
        <f t="shared" si="80"/>
        <v>0</v>
      </c>
      <c r="D271" s="22">
        <v>8400</v>
      </c>
      <c r="E271" s="23">
        <f t="shared" si="76"/>
        <v>10080</v>
      </c>
      <c r="F271" s="24">
        <f t="shared" si="77"/>
        <v>4788</v>
      </c>
      <c r="G271" s="53"/>
      <c r="H271" s="90"/>
    </row>
    <row r="272" spans="1:8" s="52" customFormat="1" ht="18" customHeight="1">
      <c r="A272" s="21" t="s">
        <v>399</v>
      </c>
      <c r="B272" s="22">
        <v>9289</v>
      </c>
      <c r="C272" s="160">
        <f t="shared" si="80"/>
        <v>0</v>
      </c>
      <c r="D272" s="22">
        <v>9289</v>
      </c>
      <c r="E272" s="23">
        <f t="shared" si="76"/>
        <v>11146.8</v>
      </c>
      <c r="F272" s="24">
        <f t="shared" si="77"/>
        <v>5294.73</v>
      </c>
      <c r="G272" s="53"/>
      <c r="H272" s="90"/>
    </row>
    <row r="273" spans="1:8" s="52" customFormat="1" ht="18" customHeight="1">
      <c r="A273" s="21" t="s">
        <v>400</v>
      </c>
      <c r="B273" s="22">
        <v>8994</v>
      </c>
      <c r="C273" s="160">
        <f t="shared" si="80"/>
        <v>0</v>
      </c>
      <c r="D273" s="22">
        <v>8994</v>
      </c>
      <c r="E273" s="23">
        <f t="shared" si="76"/>
        <v>10792.8</v>
      </c>
      <c r="F273" s="24">
        <f t="shared" si="77"/>
        <v>5126.579999999999</v>
      </c>
      <c r="G273" s="53"/>
      <c r="H273" s="90"/>
    </row>
    <row r="274" spans="1:8" s="52" customFormat="1" ht="18" customHeight="1">
      <c r="A274" s="21"/>
      <c r="B274" s="22"/>
      <c r="C274" s="160"/>
      <c r="D274" s="22"/>
      <c r="E274" s="23"/>
      <c r="F274" s="24"/>
      <c r="G274" s="53"/>
      <c r="H274" s="90"/>
    </row>
    <row r="275" spans="1:8" s="52" customFormat="1" ht="18" customHeight="1">
      <c r="A275" s="57" t="s">
        <v>846</v>
      </c>
      <c r="B275" s="22">
        <v>1285</v>
      </c>
      <c r="C275" s="160">
        <f t="shared" si="80"/>
        <v>0.15019455252918279</v>
      </c>
      <c r="D275" s="22">
        <f>ROUND(B275*1.15,0)</f>
        <v>1478</v>
      </c>
      <c r="E275" s="23">
        <f t="shared" ref="E275:E309" si="81">D275*1.2</f>
        <v>1773.6</v>
      </c>
      <c r="F275" s="24">
        <f t="shared" ref="F275:F309" si="82">IFERROR(((((E275*(1+$F$3))*(1+$F$2))*(1+$F$1))),"")</f>
        <v>842.45999999999992</v>
      </c>
      <c r="G275" s="58"/>
      <c r="H275" s="93"/>
    </row>
    <row r="276" spans="1:8" s="52" customFormat="1" ht="18" customHeight="1">
      <c r="A276" s="57" t="s">
        <v>847</v>
      </c>
      <c r="B276" s="22">
        <v>1615</v>
      </c>
      <c r="C276" s="160">
        <f t="shared" si="80"/>
        <v>0.14984520123839018</v>
      </c>
      <c r="D276" s="184">
        <f t="shared" ref="D276:D283" si="83">ROUND(B276*1.15,0)</f>
        <v>1857</v>
      </c>
      <c r="E276" s="23">
        <f t="shared" si="81"/>
        <v>2228.4</v>
      </c>
      <c r="F276" s="24">
        <f t="shared" si="82"/>
        <v>1058.49</v>
      </c>
      <c r="G276" s="58"/>
      <c r="H276" s="93"/>
    </row>
    <row r="277" spans="1:8" s="52" customFormat="1" ht="18" customHeight="1">
      <c r="A277" s="57" t="s">
        <v>848</v>
      </c>
      <c r="B277" s="22">
        <v>2256</v>
      </c>
      <c r="C277" s="160">
        <f t="shared" si="80"/>
        <v>0.14982269503546108</v>
      </c>
      <c r="D277" s="184">
        <f t="shared" si="83"/>
        <v>2594</v>
      </c>
      <c r="E277" s="23">
        <f t="shared" si="81"/>
        <v>3112.7999999999997</v>
      </c>
      <c r="F277" s="24">
        <f t="shared" si="82"/>
        <v>1478.5799999999997</v>
      </c>
      <c r="G277" s="58"/>
      <c r="H277" s="93"/>
    </row>
    <row r="278" spans="1:8" s="52" customFormat="1" ht="18" customHeight="1">
      <c r="A278" s="57" t="s">
        <v>849</v>
      </c>
      <c r="B278" s="22">
        <v>2653</v>
      </c>
      <c r="C278" s="160">
        <f t="shared" si="80"/>
        <v>0.15001884658876752</v>
      </c>
      <c r="D278" s="184">
        <f t="shared" si="83"/>
        <v>3051</v>
      </c>
      <c r="E278" s="23">
        <f t="shared" si="81"/>
        <v>3661.2</v>
      </c>
      <c r="F278" s="24">
        <f t="shared" si="82"/>
        <v>1739.07</v>
      </c>
      <c r="G278" s="58"/>
      <c r="H278" s="93"/>
    </row>
    <row r="279" spans="1:8" s="52" customFormat="1" ht="18" customHeight="1">
      <c r="A279" s="57" t="s">
        <v>850</v>
      </c>
      <c r="B279" s="22">
        <v>3132</v>
      </c>
      <c r="C279" s="160">
        <f t="shared" si="80"/>
        <v>0.15006385696040869</v>
      </c>
      <c r="D279" s="184">
        <f t="shared" si="83"/>
        <v>3602</v>
      </c>
      <c r="E279" s="23">
        <f t="shared" si="81"/>
        <v>4322.3999999999996</v>
      </c>
      <c r="F279" s="24">
        <f t="shared" si="82"/>
        <v>2053.14</v>
      </c>
      <c r="G279" s="58"/>
      <c r="H279" s="93"/>
    </row>
    <row r="280" spans="1:8" s="52" customFormat="1" ht="18" customHeight="1">
      <c r="A280" s="57" t="s">
        <v>851</v>
      </c>
      <c r="B280" s="22">
        <v>3171</v>
      </c>
      <c r="C280" s="160">
        <f t="shared" si="80"/>
        <v>0.15011037527593829</v>
      </c>
      <c r="D280" s="184">
        <f t="shared" si="83"/>
        <v>3647</v>
      </c>
      <c r="E280" s="23">
        <f t="shared" si="81"/>
        <v>4376.3999999999996</v>
      </c>
      <c r="F280" s="24">
        <f t="shared" si="82"/>
        <v>2078.7899999999995</v>
      </c>
      <c r="G280" s="58"/>
      <c r="H280" s="93"/>
    </row>
    <row r="281" spans="1:8" s="52" customFormat="1" ht="18" customHeight="1">
      <c r="A281" s="57" t="s">
        <v>852</v>
      </c>
      <c r="B281" s="22">
        <v>3968</v>
      </c>
      <c r="C281" s="160">
        <f t="shared" si="80"/>
        <v>0.14994959677419351</v>
      </c>
      <c r="D281" s="184">
        <f t="shared" si="83"/>
        <v>4563</v>
      </c>
      <c r="E281" s="23">
        <f t="shared" si="81"/>
        <v>5475.5999999999995</v>
      </c>
      <c r="F281" s="24">
        <f t="shared" si="82"/>
        <v>2600.9099999999994</v>
      </c>
      <c r="G281" s="58"/>
      <c r="H281" s="93"/>
    </row>
    <row r="282" spans="1:8" s="52" customFormat="1" ht="18" customHeight="1">
      <c r="A282" s="57" t="s">
        <v>853</v>
      </c>
      <c r="B282" s="22">
        <v>7144</v>
      </c>
      <c r="C282" s="160">
        <f t="shared" si="80"/>
        <v>0.15005599104143341</v>
      </c>
      <c r="D282" s="184">
        <f t="shared" si="83"/>
        <v>8216</v>
      </c>
      <c r="E282" s="23">
        <f t="shared" si="81"/>
        <v>9859.1999999999989</v>
      </c>
      <c r="F282" s="24">
        <f t="shared" si="82"/>
        <v>4683.119999999999</v>
      </c>
      <c r="G282" s="58"/>
      <c r="H282" s="93"/>
    </row>
    <row r="283" spans="1:8" s="52" customFormat="1" ht="18" customHeight="1">
      <c r="A283" s="57" t="s">
        <v>854</v>
      </c>
      <c r="B283" s="22">
        <v>8331</v>
      </c>
      <c r="C283" s="160">
        <f t="shared" si="80"/>
        <v>0.15004201176329368</v>
      </c>
      <c r="D283" s="184">
        <f t="shared" si="83"/>
        <v>9581</v>
      </c>
      <c r="E283" s="23">
        <f t="shared" si="81"/>
        <v>11497.199999999999</v>
      </c>
      <c r="F283" s="24">
        <f t="shared" si="82"/>
        <v>5461.1699999999992</v>
      </c>
      <c r="G283" s="58"/>
      <c r="H283" s="93"/>
    </row>
    <row r="284" spans="1:8" s="52" customFormat="1" ht="18" customHeight="1">
      <c r="A284" s="57"/>
      <c r="B284" s="22"/>
      <c r="C284" s="160"/>
      <c r="D284" s="22"/>
      <c r="E284" s="23"/>
      <c r="F284" s="24"/>
      <c r="G284" s="58"/>
      <c r="H284" s="93"/>
    </row>
    <row r="285" spans="1:8" s="52" customFormat="1" ht="18" customHeight="1">
      <c r="A285" s="57" t="s">
        <v>855</v>
      </c>
      <c r="B285" s="22">
        <v>7120</v>
      </c>
      <c r="C285" s="160">
        <f t="shared" si="80"/>
        <v>0.14999999999999991</v>
      </c>
      <c r="D285" s="184">
        <f t="shared" ref="D285:D287" si="84">ROUND(B285*1.15,0)</f>
        <v>8188</v>
      </c>
      <c r="E285" s="23">
        <f t="shared" si="81"/>
        <v>9825.6</v>
      </c>
      <c r="F285" s="24">
        <f t="shared" si="82"/>
        <v>4667.16</v>
      </c>
      <c r="G285" s="58"/>
      <c r="H285" s="93"/>
    </row>
    <row r="286" spans="1:8" s="52" customFormat="1" ht="18" customHeight="1">
      <c r="A286" s="57" t="s">
        <v>401</v>
      </c>
      <c r="B286" s="22">
        <v>9352</v>
      </c>
      <c r="C286" s="160">
        <f t="shared" si="80"/>
        <v>0.15002138579982893</v>
      </c>
      <c r="D286" s="184">
        <f t="shared" si="84"/>
        <v>10755</v>
      </c>
      <c r="E286" s="23">
        <f t="shared" si="81"/>
        <v>12906</v>
      </c>
      <c r="F286" s="24">
        <f t="shared" si="82"/>
        <v>6130.3499999999995</v>
      </c>
      <c r="G286" s="58"/>
      <c r="H286" s="93"/>
    </row>
    <row r="287" spans="1:8" s="52" customFormat="1" ht="18" customHeight="1">
      <c r="A287" s="57" t="s">
        <v>856</v>
      </c>
      <c r="B287" s="22">
        <v>11805</v>
      </c>
      <c r="C287" s="160">
        <f t="shared" si="80"/>
        <v>0.15002117746717492</v>
      </c>
      <c r="D287" s="184">
        <f t="shared" si="84"/>
        <v>13576</v>
      </c>
      <c r="E287" s="23">
        <f t="shared" si="81"/>
        <v>16291.199999999999</v>
      </c>
      <c r="F287" s="24">
        <f t="shared" si="82"/>
        <v>7738.3199999999988</v>
      </c>
      <c r="G287" s="58"/>
      <c r="H287" s="93"/>
    </row>
    <row r="288" spans="1:8" s="52" customFormat="1" ht="18" customHeight="1">
      <c r="A288" s="57"/>
      <c r="B288" s="22"/>
      <c r="C288" s="160"/>
      <c r="D288" s="22"/>
      <c r="E288" s="23"/>
      <c r="F288" s="24"/>
      <c r="G288" s="58"/>
      <c r="H288" s="93"/>
    </row>
    <row r="289" spans="1:8" s="52" customFormat="1" ht="18" customHeight="1">
      <c r="A289" s="57" t="s">
        <v>402</v>
      </c>
      <c r="B289" s="22">
        <v>1758</v>
      </c>
      <c r="C289" s="160">
        <f t="shared" si="80"/>
        <v>0.15017064846416384</v>
      </c>
      <c r="D289" s="184">
        <f t="shared" ref="D289:D291" si="85">ROUND(B289*1.15,0)</f>
        <v>2022</v>
      </c>
      <c r="E289" s="23">
        <f t="shared" si="81"/>
        <v>2426.4</v>
      </c>
      <c r="F289" s="24">
        <f t="shared" si="82"/>
        <v>1152.54</v>
      </c>
      <c r="G289" s="58"/>
      <c r="H289" s="93"/>
    </row>
    <row r="290" spans="1:8" s="52" customFormat="1" ht="18" customHeight="1">
      <c r="A290" s="57" t="s">
        <v>403</v>
      </c>
      <c r="B290" s="22">
        <v>2141</v>
      </c>
      <c r="C290" s="160">
        <f t="shared" si="80"/>
        <v>0.14992993928070986</v>
      </c>
      <c r="D290" s="184">
        <f t="shared" si="85"/>
        <v>2462</v>
      </c>
      <c r="E290" s="23">
        <f t="shared" si="81"/>
        <v>2954.4</v>
      </c>
      <c r="F290" s="24">
        <f t="shared" si="82"/>
        <v>1403.34</v>
      </c>
      <c r="G290" s="58"/>
      <c r="H290" s="93"/>
    </row>
    <row r="291" spans="1:8" s="52" customFormat="1" ht="18" customHeight="1">
      <c r="A291" s="57" t="s">
        <v>404</v>
      </c>
      <c r="B291" s="22">
        <v>2741</v>
      </c>
      <c r="C291" s="160">
        <f t="shared" si="80"/>
        <v>0.14994527544691727</v>
      </c>
      <c r="D291" s="184">
        <f t="shared" si="85"/>
        <v>3152</v>
      </c>
      <c r="E291" s="23">
        <f t="shared" si="81"/>
        <v>3782.3999999999996</v>
      </c>
      <c r="F291" s="24">
        <f t="shared" si="82"/>
        <v>1796.6399999999996</v>
      </c>
      <c r="G291" s="58"/>
      <c r="H291" s="93"/>
    </row>
    <row r="292" spans="1:8" s="52" customFormat="1" ht="18" customHeight="1">
      <c r="A292" s="57"/>
      <c r="B292" s="22"/>
      <c r="C292" s="160"/>
      <c r="D292" s="22"/>
      <c r="E292" s="23"/>
      <c r="F292" s="24"/>
      <c r="G292" s="58"/>
      <c r="H292" s="93"/>
    </row>
    <row r="293" spans="1:8" s="52" customFormat="1" ht="18" customHeight="1">
      <c r="A293" s="57" t="s">
        <v>405</v>
      </c>
      <c r="B293" s="22">
        <v>683</v>
      </c>
      <c r="C293" s="160">
        <f t="shared" si="80"/>
        <v>0.14934114202049775</v>
      </c>
      <c r="D293" s="184">
        <f t="shared" ref="D293:D294" si="86">ROUND(B293*1.15,0)</f>
        <v>785</v>
      </c>
      <c r="E293" s="23">
        <f t="shared" si="81"/>
        <v>942</v>
      </c>
      <c r="F293" s="24">
        <f t="shared" si="82"/>
        <v>447.45</v>
      </c>
      <c r="G293" s="58" t="s">
        <v>1151</v>
      </c>
      <c r="H293" s="93"/>
    </row>
    <row r="294" spans="1:8" s="52" customFormat="1" ht="18" customHeight="1">
      <c r="A294" s="57" t="s">
        <v>1147</v>
      </c>
      <c r="B294" s="22">
        <v>735</v>
      </c>
      <c r="C294" s="188">
        <f t="shared" si="80"/>
        <v>0.14965986394557818</v>
      </c>
      <c r="D294" s="184">
        <f t="shared" si="86"/>
        <v>845</v>
      </c>
      <c r="E294" s="23">
        <f t="shared" si="81"/>
        <v>1014</v>
      </c>
      <c r="F294" s="24">
        <f t="shared" si="82"/>
        <v>481.65</v>
      </c>
      <c r="G294" s="163" t="s">
        <v>527</v>
      </c>
      <c r="H294" s="93"/>
    </row>
    <row r="295" spans="1:8" s="52" customFormat="1" ht="18" customHeight="1">
      <c r="A295" s="57"/>
      <c r="B295" s="22"/>
      <c r="C295" s="160"/>
      <c r="D295" s="22"/>
      <c r="E295" s="23"/>
      <c r="F295" s="24"/>
      <c r="G295" s="58"/>
      <c r="H295" s="93"/>
    </row>
    <row r="296" spans="1:8" s="52" customFormat="1" ht="18" customHeight="1">
      <c r="A296" s="57" t="s">
        <v>587</v>
      </c>
      <c r="B296" s="22">
        <v>2648</v>
      </c>
      <c r="C296" s="160">
        <f t="shared" si="80"/>
        <v>0.1499244712990937</v>
      </c>
      <c r="D296" s="184">
        <f t="shared" ref="D296:D301" si="87">ROUND(B296*1.15,0)</f>
        <v>3045</v>
      </c>
      <c r="E296" s="23">
        <f t="shared" si="81"/>
        <v>3654</v>
      </c>
      <c r="F296" s="24">
        <f t="shared" si="82"/>
        <v>1735.6499999999999</v>
      </c>
      <c r="G296" s="63"/>
      <c r="H296" s="97"/>
    </row>
    <row r="297" spans="1:8" s="52" customFormat="1" ht="18" customHeight="1">
      <c r="A297" s="57" t="s">
        <v>588</v>
      </c>
      <c r="B297" s="22">
        <v>2648</v>
      </c>
      <c r="C297" s="160">
        <f t="shared" si="80"/>
        <v>0.1499244712990937</v>
      </c>
      <c r="D297" s="184">
        <f t="shared" si="87"/>
        <v>3045</v>
      </c>
      <c r="E297" s="23">
        <f t="shared" si="81"/>
        <v>3654</v>
      </c>
      <c r="F297" s="24">
        <f t="shared" si="82"/>
        <v>1735.6499999999999</v>
      </c>
      <c r="G297" s="63"/>
      <c r="H297" s="97"/>
    </row>
    <row r="298" spans="1:8" s="52" customFormat="1" ht="18" customHeight="1">
      <c r="A298" s="57" t="s">
        <v>589</v>
      </c>
      <c r="B298" s="22">
        <v>3237</v>
      </c>
      <c r="C298" s="160">
        <f t="shared" si="80"/>
        <v>0.15013901760889703</v>
      </c>
      <c r="D298" s="184">
        <f t="shared" si="87"/>
        <v>3723</v>
      </c>
      <c r="E298" s="23">
        <f t="shared" si="81"/>
        <v>4467.5999999999995</v>
      </c>
      <c r="F298" s="24">
        <f t="shared" si="82"/>
        <v>2122.1099999999997</v>
      </c>
      <c r="G298" s="63"/>
      <c r="H298" s="97"/>
    </row>
    <row r="299" spans="1:8" s="52" customFormat="1" ht="18" customHeight="1">
      <c r="A299" s="57" t="s">
        <v>590</v>
      </c>
      <c r="B299" s="22">
        <v>3237</v>
      </c>
      <c r="C299" s="160">
        <f t="shared" si="80"/>
        <v>0.15013901760889703</v>
      </c>
      <c r="D299" s="184">
        <f t="shared" si="87"/>
        <v>3723</v>
      </c>
      <c r="E299" s="23">
        <f t="shared" si="81"/>
        <v>4467.5999999999995</v>
      </c>
      <c r="F299" s="24">
        <f t="shared" si="82"/>
        <v>2122.1099999999997</v>
      </c>
      <c r="G299" s="63"/>
      <c r="H299" s="97"/>
    </row>
    <row r="300" spans="1:8" s="52" customFormat="1" ht="18" customHeight="1">
      <c r="A300" s="57" t="s">
        <v>591</v>
      </c>
      <c r="B300" s="22">
        <v>4410</v>
      </c>
      <c r="C300" s="160">
        <f t="shared" si="80"/>
        <v>0.15011337868480723</v>
      </c>
      <c r="D300" s="184">
        <f t="shared" si="87"/>
        <v>5072</v>
      </c>
      <c r="E300" s="23">
        <f t="shared" si="81"/>
        <v>6086.4</v>
      </c>
      <c r="F300" s="24">
        <f t="shared" si="82"/>
        <v>2891.0399999999995</v>
      </c>
      <c r="G300" s="63"/>
      <c r="H300" s="97"/>
    </row>
    <row r="301" spans="1:8" s="52" customFormat="1" ht="18" customHeight="1">
      <c r="A301" s="57" t="s">
        <v>592</v>
      </c>
      <c r="B301" s="22">
        <v>4410</v>
      </c>
      <c r="C301" s="160">
        <f t="shared" si="80"/>
        <v>0.15011337868480723</v>
      </c>
      <c r="D301" s="184">
        <f t="shared" si="87"/>
        <v>5072</v>
      </c>
      <c r="E301" s="23">
        <f t="shared" si="81"/>
        <v>6086.4</v>
      </c>
      <c r="F301" s="24">
        <f t="shared" si="82"/>
        <v>2891.0399999999995</v>
      </c>
      <c r="G301" s="63"/>
      <c r="H301" s="97"/>
    </row>
    <row r="302" spans="1:8" s="52" customFormat="1" ht="18" customHeight="1">
      <c r="A302" s="57"/>
      <c r="B302" s="22"/>
      <c r="C302" s="160"/>
      <c r="D302" s="22"/>
      <c r="E302" s="23"/>
      <c r="F302" s="24"/>
      <c r="G302" s="58"/>
      <c r="H302" s="93"/>
    </row>
    <row r="303" spans="1:8" s="52" customFormat="1" ht="18" customHeight="1">
      <c r="A303" s="57" t="s">
        <v>1148</v>
      </c>
      <c r="B303" s="22">
        <v>609</v>
      </c>
      <c r="C303" s="188">
        <f t="shared" si="80"/>
        <v>0.14942528735632177</v>
      </c>
      <c r="D303" s="184">
        <f t="shared" ref="D303:D305" si="88">ROUND(B303*1.15,0)</f>
        <v>700</v>
      </c>
      <c r="E303" s="23">
        <f t="shared" ref="E303:E305" si="89">D303*1.2</f>
        <v>840</v>
      </c>
      <c r="F303" s="24">
        <f t="shared" ref="F303:F305" si="90">IFERROR(((((E303*(1+$F$3))*(1+$F$2))*(1+$F$1))),"")</f>
        <v>399</v>
      </c>
      <c r="G303" s="163" t="s">
        <v>527</v>
      </c>
      <c r="H303" s="93"/>
    </row>
    <row r="304" spans="1:8" s="52" customFormat="1" ht="18" customHeight="1">
      <c r="A304" s="57" t="s">
        <v>1149</v>
      </c>
      <c r="B304" s="22">
        <v>585</v>
      </c>
      <c r="C304" s="188">
        <f t="shared" si="80"/>
        <v>0.15042735042735034</v>
      </c>
      <c r="D304" s="184">
        <f t="shared" si="88"/>
        <v>673</v>
      </c>
      <c r="E304" s="23">
        <f t="shared" si="89"/>
        <v>807.6</v>
      </c>
      <c r="F304" s="24">
        <f t="shared" si="90"/>
        <v>383.61</v>
      </c>
      <c r="G304" s="163" t="s">
        <v>527</v>
      </c>
      <c r="H304" s="93"/>
    </row>
    <row r="305" spans="1:8" s="52" customFormat="1" ht="18" customHeight="1">
      <c r="A305" s="57" t="s">
        <v>1150</v>
      </c>
      <c r="B305" s="22">
        <v>632</v>
      </c>
      <c r="C305" s="188">
        <f t="shared" si="80"/>
        <v>0.15031645569620244</v>
      </c>
      <c r="D305" s="184">
        <f t="shared" si="88"/>
        <v>727</v>
      </c>
      <c r="E305" s="23">
        <f t="shared" si="89"/>
        <v>872.4</v>
      </c>
      <c r="F305" s="24">
        <f t="shared" si="90"/>
        <v>414.39</v>
      </c>
      <c r="G305" s="163" t="s">
        <v>527</v>
      </c>
      <c r="H305" s="93"/>
    </row>
    <row r="306" spans="1:8" s="52" customFormat="1" ht="18" customHeight="1">
      <c r="A306" s="57"/>
      <c r="B306" s="22"/>
      <c r="C306" s="160"/>
      <c r="D306" s="22"/>
      <c r="E306" s="23"/>
      <c r="F306" s="24"/>
      <c r="G306" s="58"/>
      <c r="H306" s="93"/>
    </row>
    <row r="307" spans="1:8" s="52" customFormat="1" ht="18" customHeight="1">
      <c r="A307" s="57" t="s">
        <v>406</v>
      </c>
      <c r="B307" s="22">
        <v>593</v>
      </c>
      <c r="C307" s="160">
        <f t="shared" si="80"/>
        <v>0.1500843170320405</v>
      </c>
      <c r="D307" s="184">
        <f t="shared" ref="D307:D308" si="91">ROUND(B307*1.15,0)</f>
        <v>682</v>
      </c>
      <c r="E307" s="23">
        <f t="shared" si="81"/>
        <v>818.4</v>
      </c>
      <c r="F307" s="24">
        <f t="shared" si="82"/>
        <v>388.73999999999995</v>
      </c>
      <c r="G307" s="58" t="s">
        <v>1151</v>
      </c>
      <c r="H307" s="93"/>
    </row>
    <row r="308" spans="1:8" s="52" customFormat="1" ht="18" customHeight="1">
      <c r="A308" s="57" t="s">
        <v>407</v>
      </c>
      <c r="B308" s="22">
        <v>570</v>
      </c>
      <c r="C308" s="160">
        <f t="shared" si="80"/>
        <v>0.15087719298245617</v>
      </c>
      <c r="D308" s="184">
        <f t="shared" si="91"/>
        <v>656</v>
      </c>
      <c r="E308" s="23">
        <f t="shared" si="81"/>
        <v>787.19999999999993</v>
      </c>
      <c r="F308" s="24">
        <f t="shared" si="82"/>
        <v>373.91999999999996</v>
      </c>
      <c r="G308" s="58" t="s">
        <v>1151</v>
      </c>
      <c r="H308" s="93"/>
    </row>
    <row r="309" spans="1:8" s="52" customFormat="1" ht="18" customHeight="1" thickBot="1">
      <c r="A309" s="64" t="s">
        <v>408</v>
      </c>
      <c r="B309" s="39">
        <v>617</v>
      </c>
      <c r="C309" s="161">
        <f>D309/B309-1</f>
        <v>0.15072933549432732</v>
      </c>
      <c r="D309" s="39">
        <f>ROUND(B309*1.15,0)</f>
        <v>710</v>
      </c>
      <c r="E309" s="40">
        <f t="shared" si="81"/>
        <v>852</v>
      </c>
      <c r="F309" s="41">
        <f t="shared" si="82"/>
        <v>404.7</v>
      </c>
      <c r="G309" s="65" t="s">
        <v>1151</v>
      </c>
      <c r="H309" s="93"/>
    </row>
    <row r="310" spans="1:8" s="52" customFormat="1" ht="18" customHeight="1">
      <c r="A310" s="66"/>
      <c r="B310" s="23"/>
      <c r="C310" s="162"/>
      <c r="D310" s="23"/>
      <c r="E310" s="23"/>
      <c r="F310" s="23"/>
      <c r="G310" s="67"/>
      <c r="H310" s="67"/>
    </row>
  </sheetData>
  <autoFilter ref="A4:G309">
    <filterColumn colId="3" showButton="0"/>
    <filterColumn colId="4" showButton="0"/>
  </autoFilter>
  <mergeCells count="6">
    <mergeCell ref="G100:G105"/>
    <mergeCell ref="C4:C5"/>
    <mergeCell ref="B4:B5"/>
    <mergeCell ref="A4:A5"/>
    <mergeCell ref="G4:G5"/>
    <mergeCell ref="D4:F4"/>
  </mergeCells>
  <printOptions gridLines="1"/>
  <pageMargins left="0.78740157480314965" right="0.78740157480314965" top="0.77" bottom="0.49" header="0.51181102362204722" footer="0.25"/>
  <pageSetup paperSize="9" scale="52" orientation="portrait" verticalDpi="300" r:id="rId1"/>
  <headerFooter alignWithMargins="0">
    <oddHeader>&amp;L&amp;F&amp;C&amp;U&amp;A&amp;RSecret</oddHeader>
    <oddFooter>&amp;L&amp;BMitsubishi Electric Vertraulich&amp;B&amp;C&amp;D&amp;RSeite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9"/>
  <sheetViews>
    <sheetView zoomScale="85" zoomScaleNormal="85" workbookViewId="0">
      <pane ySplit="5" topLeftCell="A154" activePane="bottomLeft" state="frozen"/>
      <selection sqref="A1:XFD1048576"/>
      <selection pane="bottomLeft" activeCell="H14" sqref="H14"/>
    </sheetView>
  </sheetViews>
  <sheetFormatPr defaultColWidth="9.26953125" defaultRowHeight="12.5" outlineLevelCol="1"/>
  <cols>
    <col min="1" max="1" width="22" style="26" bestFit="1" customWidth="1"/>
    <col min="2" max="2" width="19.26953125" style="26" customWidth="1"/>
    <col min="3" max="3" width="15.1796875" style="26" customWidth="1"/>
    <col min="4" max="4" width="17.54296875" style="6" customWidth="1"/>
    <col min="5" max="5" width="19.453125" style="6" customWidth="1"/>
    <col min="6" max="6" width="16.7265625" style="6" bestFit="1" customWidth="1"/>
    <col min="7" max="7" width="57.7265625" style="26" bestFit="1" customWidth="1" outlineLevel="1"/>
    <col min="8" max="16384" width="9.26953125" style="5"/>
  </cols>
  <sheetData>
    <row r="1" spans="1:7" ht="13">
      <c r="A1" s="31"/>
      <c r="B1" s="164"/>
      <c r="C1" s="164"/>
      <c r="D1" s="32"/>
      <c r="E1" s="32" t="s">
        <v>1012</v>
      </c>
      <c r="F1" s="33">
        <v>0</v>
      </c>
      <c r="G1" s="34"/>
    </row>
    <row r="2" spans="1:7" ht="13">
      <c r="A2" s="35"/>
      <c r="D2" s="3"/>
      <c r="E2" s="3"/>
      <c r="F2" s="36">
        <v>0</v>
      </c>
      <c r="G2" s="37"/>
    </row>
    <row r="3" spans="1:7" ht="53.25" customHeight="1" thickBot="1">
      <c r="A3" s="35"/>
      <c r="F3" s="36">
        <v>-0.61</v>
      </c>
      <c r="G3" s="37"/>
    </row>
    <row r="4" spans="1:7" ht="15.65" customHeight="1" thickBot="1">
      <c r="A4" s="192" t="s">
        <v>561</v>
      </c>
      <c r="B4" s="192" t="s">
        <v>1195</v>
      </c>
      <c r="C4" s="190" t="s">
        <v>1008</v>
      </c>
      <c r="D4" s="195" t="s">
        <v>1193</v>
      </c>
      <c r="E4" s="196"/>
      <c r="F4" s="197"/>
      <c r="G4" s="192" t="s">
        <v>1013</v>
      </c>
    </row>
    <row r="5" spans="1:7" ht="26.5" thickBot="1">
      <c r="A5" s="193"/>
      <c r="B5" s="193"/>
      <c r="C5" s="191"/>
      <c r="D5" s="154" t="s">
        <v>1011</v>
      </c>
      <c r="E5" s="19" t="s">
        <v>1015</v>
      </c>
      <c r="F5" s="155" t="s">
        <v>1010</v>
      </c>
      <c r="G5" s="194"/>
    </row>
    <row r="6" spans="1:7" ht="13">
      <c r="A6" s="21" t="s">
        <v>0</v>
      </c>
      <c r="B6" s="165">
        <v>2793</v>
      </c>
      <c r="C6" s="160">
        <f t="shared" ref="C6:C19" si="0">D6/B6-1</f>
        <v>3.007518796992481E-2</v>
      </c>
      <c r="D6" s="22">
        <f>ROUND(B6*1.03,0)</f>
        <v>2877</v>
      </c>
      <c r="E6" s="23">
        <f>D6*1.2</f>
        <v>3452.4</v>
      </c>
      <c r="F6" s="149">
        <f>IFERROR(((((E6*(1+$F$3))*(1+$F$2))*(1+$F$1))),"")</f>
        <v>1346.4360000000001</v>
      </c>
      <c r="G6" s="25"/>
    </row>
    <row r="7" spans="1:7" ht="13">
      <c r="A7" s="21" t="s">
        <v>1</v>
      </c>
      <c r="B7" s="165">
        <v>2894</v>
      </c>
      <c r="C7" s="160">
        <f t="shared" si="0"/>
        <v>3.006219765031104E-2</v>
      </c>
      <c r="D7" s="22">
        <f t="shared" ref="D7:D19" si="1">ROUND(B7*1.03,0)</f>
        <v>2981</v>
      </c>
      <c r="E7" s="23">
        <f t="shared" ref="E7:E65" si="2">D7*1.2</f>
        <v>3577.2</v>
      </c>
      <c r="F7" s="149">
        <f t="shared" ref="F7:F65" si="3">IFERROR(((((E7*(1+$F$3))*(1+$F$2))*(1+$F$1))),"")</f>
        <v>1395.1079999999999</v>
      </c>
      <c r="G7" s="25"/>
    </row>
    <row r="8" spans="1:7" ht="13">
      <c r="A8" s="21" t="s">
        <v>2</v>
      </c>
      <c r="B8" s="165">
        <v>2913</v>
      </c>
      <c r="C8" s="160">
        <f t="shared" si="0"/>
        <v>2.9866117404737436E-2</v>
      </c>
      <c r="D8" s="22">
        <f t="shared" si="1"/>
        <v>3000</v>
      </c>
      <c r="E8" s="23">
        <f t="shared" si="2"/>
        <v>3600</v>
      </c>
      <c r="F8" s="149">
        <f t="shared" si="3"/>
        <v>1404</v>
      </c>
      <c r="G8" s="25"/>
    </row>
    <row r="9" spans="1:7" ht="13">
      <c r="A9" s="21" t="s">
        <v>3</v>
      </c>
      <c r="B9" s="165">
        <v>3034</v>
      </c>
      <c r="C9" s="160">
        <f t="shared" si="0"/>
        <v>2.9993408042188641E-2</v>
      </c>
      <c r="D9" s="22">
        <f t="shared" si="1"/>
        <v>3125</v>
      </c>
      <c r="E9" s="23">
        <f t="shared" si="2"/>
        <v>3750</v>
      </c>
      <c r="F9" s="149">
        <f t="shared" si="3"/>
        <v>1462.5</v>
      </c>
      <c r="G9" s="25"/>
    </row>
    <row r="10" spans="1:7">
      <c r="A10" s="21"/>
      <c r="B10" s="165"/>
      <c r="C10" s="85"/>
      <c r="D10" s="22"/>
      <c r="E10" s="23"/>
      <c r="F10" s="149"/>
      <c r="G10" s="25"/>
    </row>
    <row r="11" spans="1:7" ht="13">
      <c r="A11" s="21" t="s">
        <v>944</v>
      </c>
      <c r="B11" s="165">
        <v>2420</v>
      </c>
      <c r="C11" s="160">
        <f t="shared" si="0"/>
        <v>3.0165289256198324E-2</v>
      </c>
      <c r="D11" s="22">
        <f t="shared" si="1"/>
        <v>2493</v>
      </c>
      <c r="E11" s="23">
        <f t="shared" si="2"/>
        <v>2991.6</v>
      </c>
      <c r="F11" s="149">
        <f t="shared" si="3"/>
        <v>1166.7239999999999</v>
      </c>
      <c r="G11" s="25"/>
    </row>
    <row r="12" spans="1:7" ht="13">
      <c r="A12" s="21" t="s">
        <v>945</v>
      </c>
      <c r="B12" s="165">
        <v>2475</v>
      </c>
      <c r="C12" s="160">
        <f t="shared" si="0"/>
        <v>2.9898989898989869E-2</v>
      </c>
      <c r="D12" s="22">
        <f t="shared" si="1"/>
        <v>2549</v>
      </c>
      <c r="E12" s="23">
        <f t="shared" si="2"/>
        <v>3058.7999999999997</v>
      </c>
      <c r="F12" s="149">
        <f t="shared" si="3"/>
        <v>1192.932</v>
      </c>
      <c r="G12" s="25"/>
    </row>
    <row r="13" spans="1:7" ht="13">
      <c r="A13" s="21" t="s">
        <v>946</v>
      </c>
      <c r="B13" s="165">
        <v>2525</v>
      </c>
      <c r="C13" s="160">
        <f t="shared" si="0"/>
        <v>3.0099009900990126E-2</v>
      </c>
      <c r="D13" s="22">
        <f t="shared" si="1"/>
        <v>2601</v>
      </c>
      <c r="E13" s="23">
        <f t="shared" si="2"/>
        <v>3121.2</v>
      </c>
      <c r="F13" s="149">
        <f t="shared" si="3"/>
        <v>1217.268</v>
      </c>
      <c r="G13" s="25"/>
    </row>
    <row r="14" spans="1:7" ht="13">
      <c r="A14" s="21" t="s">
        <v>947</v>
      </c>
      <c r="B14" s="165">
        <v>2699</v>
      </c>
      <c r="C14" s="160">
        <f t="shared" si="0"/>
        <v>3.0011115227862151E-2</v>
      </c>
      <c r="D14" s="22">
        <f t="shared" si="1"/>
        <v>2780</v>
      </c>
      <c r="E14" s="23">
        <f t="shared" si="2"/>
        <v>3336</v>
      </c>
      <c r="F14" s="149">
        <f t="shared" si="3"/>
        <v>1301.04</v>
      </c>
      <c r="G14" s="25"/>
    </row>
    <row r="15" spans="1:7" ht="13">
      <c r="A15" s="21" t="s">
        <v>948</v>
      </c>
      <c r="B15" s="165">
        <v>2810</v>
      </c>
      <c r="C15" s="160">
        <f t="shared" si="0"/>
        <v>2.9893238434163694E-2</v>
      </c>
      <c r="D15" s="22">
        <f t="shared" si="1"/>
        <v>2894</v>
      </c>
      <c r="E15" s="23">
        <f t="shared" si="2"/>
        <v>3472.7999999999997</v>
      </c>
      <c r="F15" s="149">
        <f t="shared" si="3"/>
        <v>1354.3920000000001</v>
      </c>
      <c r="G15" s="25"/>
    </row>
    <row r="16" spans="1:7" ht="13">
      <c r="A16" s="21" t="s">
        <v>949</v>
      </c>
      <c r="B16" s="165">
        <v>2933</v>
      </c>
      <c r="C16" s="160">
        <f t="shared" si="0"/>
        <v>3.0003409478349896E-2</v>
      </c>
      <c r="D16" s="22">
        <f t="shared" si="1"/>
        <v>3021</v>
      </c>
      <c r="E16" s="23">
        <f t="shared" si="2"/>
        <v>3625.2</v>
      </c>
      <c r="F16" s="149">
        <f t="shared" si="3"/>
        <v>1413.828</v>
      </c>
      <c r="G16" s="25"/>
    </row>
    <row r="17" spans="1:7" ht="13">
      <c r="A17" s="21" t="s">
        <v>950</v>
      </c>
      <c r="B17" s="165">
        <v>3550</v>
      </c>
      <c r="C17" s="160">
        <f t="shared" si="0"/>
        <v>3.0140845070422584E-2</v>
      </c>
      <c r="D17" s="22">
        <f t="shared" si="1"/>
        <v>3657</v>
      </c>
      <c r="E17" s="23">
        <f t="shared" si="2"/>
        <v>4388.3999999999996</v>
      </c>
      <c r="F17" s="149">
        <f t="shared" si="3"/>
        <v>1711.4759999999999</v>
      </c>
      <c r="G17" s="25"/>
    </row>
    <row r="18" spans="1:7" ht="13">
      <c r="A18" s="21" t="s">
        <v>951</v>
      </c>
      <c r="B18" s="165">
        <v>4159</v>
      </c>
      <c r="C18" s="160">
        <f t="shared" si="0"/>
        <v>3.0055301755229635E-2</v>
      </c>
      <c r="D18" s="22">
        <f t="shared" si="1"/>
        <v>4284</v>
      </c>
      <c r="E18" s="23">
        <f t="shared" si="2"/>
        <v>5140.8</v>
      </c>
      <c r="F18" s="149">
        <f t="shared" si="3"/>
        <v>2004.912</v>
      </c>
      <c r="G18" s="25"/>
    </row>
    <row r="19" spans="1:7" ht="13">
      <c r="A19" s="21" t="s">
        <v>952</v>
      </c>
      <c r="B19" s="165">
        <v>4278</v>
      </c>
      <c r="C19" s="160">
        <f t="shared" si="0"/>
        <v>2.9920523609163086E-2</v>
      </c>
      <c r="D19" s="22">
        <f t="shared" si="1"/>
        <v>4406</v>
      </c>
      <c r="E19" s="23">
        <f t="shared" si="2"/>
        <v>5287.2</v>
      </c>
      <c r="F19" s="149">
        <f t="shared" si="3"/>
        <v>2062.0079999999998</v>
      </c>
      <c r="G19" s="25"/>
    </row>
    <row r="20" spans="1:7">
      <c r="A20" s="21" t="s">
        <v>286</v>
      </c>
      <c r="B20" s="165"/>
      <c r="C20" s="85"/>
      <c r="D20" s="22"/>
      <c r="E20" s="23"/>
      <c r="F20" s="149"/>
      <c r="G20" s="25"/>
    </row>
    <row r="21" spans="1:7">
      <c r="A21" s="21"/>
      <c r="B21" s="165"/>
      <c r="C21" s="85"/>
      <c r="D21" s="22"/>
      <c r="E21" s="23"/>
      <c r="F21" s="149"/>
      <c r="G21" s="25"/>
    </row>
    <row r="22" spans="1:7" ht="13">
      <c r="A22" s="21" t="s">
        <v>8</v>
      </c>
      <c r="B22" s="165">
        <v>2709</v>
      </c>
      <c r="C22" s="160">
        <f t="shared" ref="C22:C30" si="4">D22/B22-1</f>
        <v>2.9900332225913706E-2</v>
      </c>
      <c r="D22" s="22">
        <f t="shared" ref="D22:D30" si="5">ROUND(B22*1.03,0)</f>
        <v>2790</v>
      </c>
      <c r="E22" s="23">
        <f t="shared" si="2"/>
        <v>3348</v>
      </c>
      <c r="F22" s="149">
        <f t="shared" si="3"/>
        <v>1305.72</v>
      </c>
      <c r="G22" s="25" t="s">
        <v>292</v>
      </c>
    </row>
    <row r="23" spans="1:7" ht="13">
      <c r="A23" s="21" t="s">
        <v>9</v>
      </c>
      <c r="B23" s="165">
        <v>2720</v>
      </c>
      <c r="C23" s="160">
        <f t="shared" si="4"/>
        <v>3.0147058823529305E-2</v>
      </c>
      <c r="D23" s="22">
        <f t="shared" si="5"/>
        <v>2802</v>
      </c>
      <c r="E23" s="23">
        <f t="shared" si="2"/>
        <v>3362.4</v>
      </c>
      <c r="F23" s="149">
        <f t="shared" si="3"/>
        <v>1311.336</v>
      </c>
      <c r="G23" s="25"/>
    </row>
    <row r="24" spans="1:7" ht="13">
      <c r="A24" s="21" t="s">
        <v>10</v>
      </c>
      <c r="B24" s="165">
        <v>2726</v>
      </c>
      <c r="C24" s="160">
        <f t="shared" si="4"/>
        <v>3.0080704328686814E-2</v>
      </c>
      <c r="D24" s="22">
        <f t="shared" si="5"/>
        <v>2808</v>
      </c>
      <c r="E24" s="23">
        <f t="shared" si="2"/>
        <v>3369.6</v>
      </c>
      <c r="F24" s="149">
        <f t="shared" si="3"/>
        <v>1314.144</v>
      </c>
      <c r="G24" s="25"/>
    </row>
    <row r="25" spans="1:7" ht="13">
      <c r="A25" s="21" t="s">
        <v>11</v>
      </c>
      <c r="B25" s="165">
        <v>3004</v>
      </c>
      <c r="C25" s="160">
        <f t="shared" si="4"/>
        <v>2.9960053262316988E-2</v>
      </c>
      <c r="D25" s="22">
        <f t="shared" si="5"/>
        <v>3094</v>
      </c>
      <c r="E25" s="23">
        <f t="shared" si="2"/>
        <v>3712.7999999999997</v>
      </c>
      <c r="F25" s="149">
        <f t="shared" si="3"/>
        <v>1447.992</v>
      </c>
      <c r="G25" s="25"/>
    </row>
    <row r="26" spans="1:7" ht="13">
      <c r="A26" s="21" t="s">
        <v>12</v>
      </c>
      <c r="B26" s="165">
        <v>3110</v>
      </c>
      <c r="C26" s="160">
        <f t="shared" si="4"/>
        <v>2.990353697749204E-2</v>
      </c>
      <c r="D26" s="22">
        <f t="shared" si="5"/>
        <v>3203</v>
      </c>
      <c r="E26" s="23">
        <f t="shared" si="2"/>
        <v>3843.6</v>
      </c>
      <c r="F26" s="149">
        <f t="shared" si="3"/>
        <v>1499.0039999999999</v>
      </c>
      <c r="G26" s="25"/>
    </row>
    <row r="27" spans="1:7" ht="13">
      <c r="A27" s="21" t="s">
        <v>13</v>
      </c>
      <c r="B27" s="165">
        <v>3392</v>
      </c>
      <c r="C27" s="160">
        <f t="shared" si="4"/>
        <v>3.0070754716981174E-2</v>
      </c>
      <c r="D27" s="22">
        <f t="shared" si="5"/>
        <v>3494</v>
      </c>
      <c r="E27" s="23">
        <f t="shared" si="2"/>
        <v>4192.8</v>
      </c>
      <c r="F27" s="149">
        <f t="shared" si="3"/>
        <v>1635.1920000000002</v>
      </c>
      <c r="G27" s="25"/>
    </row>
    <row r="28" spans="1:7" ht="13">
      <c r="A28" s="21" t="s">
        <v>14</v>
      </c>
      <c r="B28" s="165">
        <v>3646</v>
      </c>
      <c r="C28" s="160">
        <f t="shared" si="4"/>
        <v>2.9895776193088253E-2</v>
      </c>
      <c r="D28" s="22">
        <f t="shared" si="5"/>
        <v>3755</v>
      </c>
      <c r="E28" s="23">
        <f t="shared" si="2"/>
        <v>4506</v>
      </c>
      <c r="F28" s="149">
        <f t="shared" si="3"/>
        <v>1757.3400000000001</v>
      </c>
      <c r="G28" s="25"/>
    </row>
    <row r="29" spans="1:7" ht="13">
      <c r="A29" s="21" t="s">
        <v>15</v>
      </c>
      <c r="B29" s="165">
        <v>4045</v>
      </c>
      <c r="C29" s="160">
        <f t="shared" si="4"/>
        <v>2.9913473423980319E-2</v>
      </c>
      <c r="D29" s="22">
        <f t="shared" si="5"/>
        <v>4166</v>
      </c>
      <c r="E29" s="23">
        <f t="shared" si="2"/>
        <v>4999.2</v>
      </c>
      <c r="F29" s="149">
        <f t="shared" si="3"/>
        <v>1949.6880000000001</v>
      </c>
      <c r="G29" s="25"/>
    </row>
    <row r="30" spans="1:7" ht="13">
      <c r="A30" s="21" t="s">
        <v>16</v>
      </c>
      <c r="B30" s="165">
        <v>5193</v>
      </c>
      <c r="C30" s="160">
        <f t="shared" si="4"/>
        <v>3.0040439052570811E-2</v>
      </c>
      <c r="D30" s="22">
        <f t="shared" si="5"/>
        <v>5349</v>
      </c>
      <c r="E30" s="23">
        <f t="shared" si="2"/>
        <v>6418.8</v>
      </c>
      <c r="F30" s="149">
        <f t="shared" si="3"/>
        <v>2503.3320000000003</v>
      </c>
      <c r="G30" s="25"/>
    </row>
    <row r="31" spans="1:7">
      <c r="A31" s="21" t="s">
        <v>288</v>
      </c>
      <c r="B31" s="165"/>
      <c r="C31" s="85"/>
      <c r="D31" s="22"/>
      <c r="E31" s="23"/>
      <c r="F31" s="149"/>
      <c r="G31" s="25"/>
    </row>
    <row r="32" spans="1:7">
      <c r="A32" s="21"/>
      <c r="B32" s="165"/>
      <c r="C32" s="85"/>
      <c r="D32" s="22"/>
      <c r="E32" s="23"/>
      <c r="F32" s="149"/>
      <c r="G32" s="25"/>
    </row>
    <row r="33" spans="1:7" ht="13">
      <c r="A33" s="21" t="s">
        <v>17</v>
      </c>
      <c r="B33" s="165">
        <v>2394</v>
      </c>
      <c r="C33" s="160">
        <f t="shared" ref="C33:C38" si="6">D33/B33-1</f>
        <v>3.007518796992481E-2</v>
      </c>
      <c r="D33" s="22">
        <f t="shared" ref="D33:D38" si="7">ROUND(B33*1.03,0)</f>
        <v>2466</v>
      </c>
      <c r="E33" s="23">
        <f t="shared" si="2"/>
        <v>2959.2</v>
      </c>
      <c r="F33" s="149">
        <f t="shared" si="3"/>
        <v>1154.088</v>
      </c>
      <c r="G33" s="25"/>
    </row>
    <row r="34" spans="1:7" ht="13">
      <c r="A34" s="21" t="s">
        <v>18</v>
      </c>
      <c r="B34" s="165">
        <v>2431</v>
      </c>
      <c r="C34" s="160">
        <f t="shared" si="6"/>
        <v>3.0028794734677122E-2</v>
      </c>
      <c r="D34" s="22">
        <f t="shared" si="7"/>
        <v>2504</v>
      </c>
      <c r="E34" s="23">
        <f t="shared" si="2"/>
        <v>3004.7999999999997</v>
      </c>
      <c r="F34" s="149">
        <f t="shared" si="3"/>
        <v>1171.8719999999998</v>
      </c>
      <c r="G34" s="25"/>
    </row>
    <row r="35" spans="1:7" ht="13">
      <c r="A35" s="21" t="s">
        <v>19</v>
      </c>
      <c r="B35" s="165">
        <v>2485</v>
      </c>
      <c r="C35" s="160">
        <f t="shared" si="6"/>
        <v>3.0181086519114775E-2</v>
      </c>
      <c r="D35" s="22">
        <f t="shared" si="7"/>
        <v>2560</v>
      </c>
      <c r="E35" s="23">
        <f t="shared" si="2"/>
        <v>3072</v>
      </c>
      <c r="F35" s="149">
        <f t="shared" si="3"/>
        <v>1198.08</v>
      </c>
      <c r="G35" s="25"/>
    </row>
    <row r="36" spans="1:7" ht="13">
      <c r="A36" s="21" t="s">
        <v>20</v>
      </c>
      <c r="B36" s="165">
        <v>2528</v>
      </c>
      <c r="C36" s="160">
        <f t="shared" si="6"/>
        <v>3.0063291139240444E-2</v>
      </c>
      <c r="D36" s="22">
        <f t="shared" si="7"/>
        <v>2604</v>
      </c>
      <c r="E36" s="23">
        <f t="shared" si="2"/>
        <v>3124.7999999999997</v>
      </c>
      <c r="F36" s="149">
        <f t="shared" si="3"/>
        <v>1218.672</v>
      </c>
      <c r="G36" s="25"/>
    </row>
    <row r="37" spans="1:7" ht="13">
      <c r="A37" s="21" t="s">
        <v>21</v>
      </c>
      <c r="B37" s="165">
        <v>2696</v>
      </c>
      <c r="C37" s="160">
        <f t="shared" si="6"/>
        <v>3.0044510385756729E-2</v>
      </c>
      <c r="D37" s="22">
        <f t="shared" si="7"/>
        <v>2777</v>
      </c>
      <c r="E37" s="23">
        <f t="shared" si="2"/>
        <v>3332.4</v>
      </c>
      <c r="F37" s="149">
        <f t="shared" si="3"/>
        <v>1299.636</v>
      </c>
      <c r="G37" s="25"/>
    </row>
    <row r="38" spans="1:7" ht="13">
      <c r="A38" s="21" t="s">
        <v>22</v>
      </c>
      <c r="B38" s="165">
        <v>2793</v>
      </c>
      <c r="C38" s="160">
        <f t="shared" si="6"/>
        <v>3.007518796992481E-2</v>
      </c>
      <c r="D38" s="22">
        <f t="shared" si="7"/>
        <v>2877</v>
      </c>
      <c r="E38" s="23">
        <f t="shared" si="2"/>
        <v>3452.4</v>
      </c>
      <c r="F38" s="149">
        <f t="shared" si="3"/>
        <v>1346.4360000000001</v>
      </c>
      <c r="G38" s="25"/>
    </row>
    <row r="39" spans="1:7">
      <c r="A39" s="21" t="s">
        <v>289</v>
      </c>
      <c r="B39" s="165"/>
      <c r="C39" s="85"/>
      <c r="D39" s="22"/>
      <c r="E39" s="23"/>
      <c r="F39" s="149"/>
      <c r="G39" s="25"/>
    </row>
    <row r="40" spans="1:7">
      <c r="A40" s="21"/>
      <c r="B40" s="165"/>
      <c r="C40" s="85"/>
      <c r="D40" s="22"/>
      <c r="E40" s="23"/>
      <c r="F40" s="149"/>
      <c r="G40" s="25"/>
    </row>
    <row r="41" spans="1:7" ht="13">
      <c r="A41" s="21" t="s">
        <v>23</v>
      </c>
      <c r="B41" s="165">
        <v>2579</v>
      </c>
      <c r="C41" s="160">
        <f t="shared" ref="C41:C44" si="8">D41/B41-1</f>
        <v>2.9856533540131736E-2</v>
      </c>
      <c r="D41" s="22">
        <f t="shared" ref="D41:D44" si="9">ROUND(B41*1.03,0)</f>
        <v>2656</v>
      </c>
      <c r="E41" s="23">
        <f t="shared" si="2"/>
        <v>3187.2</v>
      </c>
      <c r="F41" s="149">
        <f t="shared" si="3"/>
        <v>1243.008</v>
      </c>
      <c r="G41" s="25"/>
    </row>
    <row r="42" spans="1:7" ht="13">
      <c r="A42" s="21" t="s">
        <v>24</v>
      </c>
      <c r="B42" s="165">
        <v>2602</v>
      </c>
      <c r="C42" s="160">
        <f t="shared" si="8"/>
        <v>2.997694081475788E-2</v>
      </c>
      <c r="D42" s="22">
        <f t="shared" si="9"/>
        <v>2680</v>
      </c>
      <c r="E42" s="23">
        <f t="shared" si="2"/>
        <v>3216</v>
      </c>
      <c r="F42" s="149">
        <f t="shared" si="3"/>
        <v>1254.24</v>
      </c>
      <c r="G42" s="25"/>
    </row>
    <row r="43" spans="1:7" ht="13">
      <c r="A43" s="21" t="s">
        <v>25</v>
      </c>
      <c r="B43" s="165">
        <v>2638</v>
      </c>
      <c r="C43" s="160">
        <f t="shared" si="8"/>
        <v>2.9946929492039365E-2</v>
      </c>
      <c r="D43" s="22">
        <f t="shared" si="9"/>
        <v>2717</v>
      </c>
      <c r="E43" s="23">
        <f t="shared" si="2"/>
        <v>3260.4</v>
      </c>
      <c r="F43" s="149">
        <f t="shared" si="3"/>
        <v>1271.556</v>
      </c>
      <c r="G43" s="25"/>
    </row>
    <row r="44" spans="1:7" ht="13">
      <c r="A44" s="21" t="s">
        <v>26</v>
      </c>
      <c r="B44" s="165">
        <v>2739</v>
      </c>
      <c r="C44" s="160">
        <f t="shared" si="8"/>
        <v>2.9937933552391494E-2</v>
      </c>
      <c r="D44" s="22">
        <f t="shared" si="9"/>
        <v>2821</v>
      </c>
      <c r="E44" s="23">
        <f t="shared" si="2"/>
        <v>3385.2</v>
      </c>
      <c r="F44" s="149">
        <f t="shared" si="3"/>
        <v>1320.2280000000001</v>
      </c>
      <c r="G44" s="25"/>
    </row>
    <row r="45" spans="1:7">
      <c r="A45" s="21"/>
      <c r="B45" s="165"/>
      <c r="C45" s="85"/>
      <c r="D45" s="22"/>
      <c r="E45" s="23"/>
      <c r="F45" s="149"/>
      <c r="G45" s="25"/>
    </row>
    <row r="46" spans="1:7" ht="13">
      <c r="A46" s="21" t="s">
        <v>27</v>
      </c>
      <c r="B46" s="165">
        <v>2411</v>
      </c>
      <c r="C46" s="160">
        <f t="shared" ref="C46:C51" si="10">D46/B46-1</f>
        <v>2.9863127333056738E-2</v>
      </c>
      <c r="D46" s="22">
        <f t="shared" ref="D46:D51" si="11">ROUND(B46*1.03,0)</f>
        <v>2483</v>
      </c>
      <c r="E46" s="23">
        <f t="shared" si="2"/>
        <v>2979.6</v>
      </c>
      <c r="F46" s="149">
        <f t="shared" si="3"/>
        <v>1162.0440000000001</v>
      </c>
      <c r="G46" s="25"/>
    </row>
    <row r="47" spans="1:7" ht="13">
      <c r="A47" s="21" t="s">
        <v>28</v>
      </c>
      <c r="B47" s="165">
        <v>2428</v>
      </c>
      <c r="C47" s="160">
        <f t="shared" si="10"/>
        <v>3.0065897858319701E-2</v>
      </c>
      <c r="D47" s="22">
        <f t="shared" si="11"/>
        <v>2501</v>
      </c>
      <c r="E47" s="23">
        <f t="shared" si="2"/>
        <v>3001.2</v>
      </c>
      <c r="F47" s="149">
        <f t="shared" si="3"/>
        <v>1170.4680000000001</v>
      </c>
      <c r="G47" s="25"/>
    </row>
    <row r="48" spans="1:7" ht="13">
      <c r="A48" s="21" t="s">
        <v>29</v>
      </c>
      <c r="B48" s="165">
        <v>2464</v>
      </c>
      <c r="C48" s="160">
        <f t="shared" si="10"/>
        <v>3.0032467532467466E-2</v>
      </c>
      <c r="D48" s="22">
        <f t="shared" si="11"/>
        <v>2538</v>
      </c>
      <c r="E48" s="23">
        <f t="shared" si="2"/>
        <v>3045.6</v>
      </c>
      <c r="F48" s="149">
        <f t="shared" si="3"/>
        <v>1187.7840000000001</v>
      </c>
      <c r="G48" s="25"/>
    </row>
    <row r="49" spans="1:7" ht="13">
      <c r="A49" s="21" t="s">
        <v>30</v>
      </c>
      <c r="B49" s="165">
        <v>2551</v>
      </c>
      <c r="C49" s="160">
        <f t="shared" si="10"/>
        <v>3.0184241473931728E-2</v>
      </c>
      <c r="D49" s="22">
        <f t="shared" si="11"/>
        <v>2628</v>
      </c>
      <c r="E49" s="23">
        <f t="shared" si="2"/>
        <v>3153.6</v>
      </c>
      <c r="F49" s="149">
        <f t="shared" si="3"/>
        <v>1229.904</v>
      </c>
      <c r="G49" s="25"/>
    </row>
    <row r="50" spans="1:7" ht="13">
      <c r="A50" s="21" t="s">
        <v>31</v>
      </c>
      <c r="B50" s="165">
        <v>2648</v>
      </c>
      <c r="C50" s="160">
        <f t="shared" si="10"/>
        <v>2.9833836858006002E-2</v>
      </c>
      <c r="D50" s="22">
        <f t="shared" si="11"/>
        <v>2727</v>
      </c>
      <c r="E50" s="23">
        <f t="shared" si="2"/>
        <v>3272.4</v>
      </c>
      <c r="F50" s="149">
        <f t="shared" si="3"/>
        <v>1276.2360000000001</v>
      </c>
      <c r="G50" s="25"/>
    </row>
    <row r="51" spans="1:7" ht="13">
      <c r="A51" s="21" t="s">
        <v>32</v>
      </c>
      <c r="B51" s="165">
        <v>2745</v>
      </c>
      <c r="C51" s="160">
        <f t="shared" si="10"/>
        <v>2.9872495446265912E-2</v>
      </c>
      <c r="D51" s="22">
        <f t="shared" si="11"/>
        <v>2827</v>
      </c>
      <c r="E51" s="23">
        <f t="shared" si="2"/>
        <v>3392.4</v>
      </c>
      <c r="F51" s="149">
        <f t="shared" si="3"/>
        <v>1323.0360000000001</v>
      </c>
      <c r="G51" s="25"/>
    </row>
    <row r="52" spans="1:7">
      <c r="A52" s="21"/>
      <c r="B52" s="165"/>
      <c r="C52" s="85"/>
      <c r="D52" s="22"/>
      <c r="E52" s="23"/>
      <c r="F52" s="149"/>
      <c r="G52" s="25"/>
    </row>
    <row r="53" spans="1:7" ht="13">
      <c r="A53" s="21" t="s">
        <v>33</v>
      </c>
      <c r="B53" s="165">
        <v>1973</v>
      </c>
      <c r="C53" s="160"/>
      <c r="D53" s="22"/>
      <c r="E53" s="23"/>
      <c r="F53" s="149"/>
      <c r="G53" s="168" t="s">
        <v>1152</v>
      </c>
    </row>
    <row r="54" spans="1:7" ht="13">
      <c r="A54" s="21" t="s">
        <v>34</v>
      </c>
      <c r="B54" s="165">
        <v>2587</v>
      </c>
      <c r="C54" s="160"/>
      <c r="D54" s="22"/>
      <c r="E54" s="23"/>
      <c r="F54" s="149"/>
      <c r="G54" s="168" t="s">
        <v>1152</v>
      </c>
    </row>
    <row r="55" spans="1:7">
      <c r="A55" s="21"/>
      <c r="B55" s="165"/>
      <c r="C55" s="85"/>
      <c r="D55" s="22"/>
      <c r="E55" s="23"/>
      <c r="F55" s="149"/>
      <c r="G55" s="25"/>
    </row>
    <row r="56" spans="1:7" ht="13">
      <c r="A56" s="21" t="s">
        <v>953</v>
      </c>
      <c r="B56" s="165">
        <v>2638</v>
      </c>
      <c r="C56" s="160">
        <f t="shared" ref="C56:C61" si="12">D56/B56-1</f>
        <v>2.9946929492039365E-2</v>
      </c>
      <c r="D56" s="22">
        <f t="shared" ref="D56:D61" si="13">ROUND(B56*1.03,0)</f>
        <v>2717</v>
      </c>
      <c r="E56" s="23">
        <f t="shared" si="2"/>
        <v>3260.4</v>
      </c>
      <c r="F56" s="149">
        <f t="shared" si="3"/>
        <v>1271.556</v>
      </c>
      <c r="G56" s="25"/>
    </row>
    <row r="57" spans="1:7" ht="13">
      <c r="A57" s="21" t="s">
        <v>954</v>
      </c>
      <c r="B57" s="165">
        <v>2655</v>
      </c>
      <c r="C57" s="160">
        <f t="shared" si="12"/>
        <v>3.0131826741996326E-2</v>
      </c>
      <c r="D57" s="22">
        <f t="shared" si="13"/>
        <v>2735</v>
      </c>
      <c r="E57" s="23">
        <f t="shared" si="2"/>
        <v>3282</v>
      </c>
      <c r="F57" s="149">
        <f t="shared" si="3"/>
        <v>1279.98</v>
      </c>
      <c r="G57" s="25"/>
    </row>
    <row r="58" spans="1:7" ht="13">
      <c r="A58" s="21" t="s">
        <v>955</v>
      </c>
      <c r="B58" s="165">
        <v>2709</v>
      </c>
      <c r="C58" s="160">
        <f t="shared" si="12"/>
        <v>2.9900332225913706E-2</v>
      </c>
      <c r="D58" s="22">
        <f t="shared" si="13"/>
        <v>2790</v>
      </c>
      <c r="E58" s="23">
        <f t="shared" si="2"/>
        <v>3348</v>
      </c>
      <c r="F58" s="149">
        <f t="shared" si="3"/>
        <v>1305.72</v>
      </c>
      <c r="G58" s="25"/>
    </row>
    <row r="59" spans="1:7" ht="13">
      <c r="A59" s="21" t="s">
        <v>956</v>
      </c>
      <c r="B59" s="165">
        <v>2762</v>
      </c>
      <c r="C59" s="160">
        <f t="shared" si="12"/>
        <v>3.0050687907313467E-2</v>
      </c>
      <c r="D59" s="22">
        <f t="shared" si="13"/>
        <v>2845</v>
      </c>
      <c r="E59" s="23">
        <f t="shared" si="2"/>
        <v>3414</v>
      </c>
      <c r="F59" s="149">
        <f t="shared" si="3"/>
        <v>1331.46</v>
      </c>
      <c r="G59" s="25"/>
    </row>
    <row r="60" spans="1:7" ht="13">
      <c r="A60" s="21" t="s">
        <v>957</v>
      </c>
      <c r="B60" s="165">
        <v>2846</v>
      </c>
      <c r="C60" s="160">
        <f t="shared" si="12"/>
        <v>2.9866479269149648E-2</v>
      </c>
      <c r="D60" s="22">
        <f t="shared" si="13"/>
        <v>2931</v>
      </c>
      <c r="E60" s="23">
        <f t="shared" si="2"/>
        <v>3517.2</v>
      </c>
      <c r="F60" s="149">
        <f t="shared" si="3"/>
        <v>1371.7080000000001</v>
      </c>
      <c r="G60" s="25"/>
    </row>
    <row r="61" spans="1:7" ht="13">
      <c r="A61" s="21" t="s">
        <v>958</v>
      </c>
      <c r="B61" s="165">
        <v>2923</v>
      </c>
      <c r="C61" s="160">
        <f t="shared" si="12"/>
        <v>3.0106055422511213E-2</v>
      </c>
      <c r="D61" s="22">
        <f t="shared" si="13"/>
        <v>3011</v>
      </c>
      <c r="E61" s="23">
        <f t="shared" si="2"/>
        <v>3613.2</v>
      </c>
      <c r="F61" s="149">
        <f t="shared" si="3"/>
        <v>1409.1479999999999</v>
      </c>
      <c r="G61" s="25"/>
    </row>
    <row r="62" spans="1:7">
      <c r="A62" s="21"/>
      <c r="B62" s="165"/>
      <c r="C62" s="85"/>
      <c r="D62" s="22"/>
      <c r="E62" s="23"/>
      <c r="F62" s="149"/>
      <c r="G62" s="25"/>
    </row>
    <row r="63" spans="1:7" ht="13">
      <c r="A63" s="21" t="s">
        <v>35</v>
      </c>
      <c r="B63" s="165">
        <v>3760</v>
      </c>
      <c r="C63" s="160">
        <f t="shared" ref="C63:C66" si="14">D63/B63-1</f>
        <v>3.0053191489361808E-2</v>
      </c>
      <c r="D63" s="22">
        <f t="shared" ref="D63:D66" si="15">ROUND(B63*1.03,0)</f>
        <v>3873</v>
      </c>
      <c r="E63" s="23">
        <f t="shared" si="2"/>
        <v>4647.5999999999995</v>
      </c>
      <c r="F63" s="149">
        <f t="shared" si="3"/>
        <v>1812.5639999999999</v>
      </c>
      <c r="G63" s="25"/>
    </row>
    <row r="64" spans="1:7" ht="13">
      <c r="A64" s="21" t="s">
        <v>36</v>
      </c>
      <c r="B64" s="165">
        <v>4172</v>
      </c>
      <c r="C64" s="160">
        <f t="shared" si="14"/>
        <v>2.9961649089165876E-2</v>
      </c>
      <c r="D64" s="22">
        <f t="shared" si="15"/>
        <v>4297</v>
      </c>
      <c r="E64" s="23">
        <f t="shared" si="2"/>
        <v>5156.3999999999996</v>
      </c>
      <c r="F64" s="149">
        <f t="shared" si="3"/>
        <v>2010.9959999999999</v>
      </c>
      <c r="G64" s="25"/>
    </row>
    <row r="65" spans="1:7" ht="13">
      <c r="A65" s="21" t="s">
        <v>37</v>
      </c>
      <c r="B65" s="165">
        <v>5114</v>
      </c>
      <c r="C65" s="160">
        <f t="shared" si="14"/>
        <v>2.9917872506843857E-2</v>
      </c>
      <c r="D65" s="22">
        <f t="shared" si="15"/>
        <v>5267</v>
      </c>
      <c r="E65" s="23">
        <f t="shared" si="2"/>
        <v>6320.4</v>
      </c>
      <c r="F65" s="149">
        <f t="shared" si="3"/>
        <v>2464.9560000000001</v>
      </c>
      <c r="G65" s="25"/>
    </row>
    <row r="66" spans="1:7" ht="13">
      <c r="A66" s="21" t="s">
        <v>38</v>
      </c>
      <c r="B66" s="165">
        <v>5846</v>
      </c>
      <c r="C66" s="160">
        <f t="shared" si="14"/>
        <v>2.9934998289428583E-2</v>
      </c>
      <c r="D66" s="22">
        <f t="shared" si="15"/>
        <v>6021</v>
      </c>
      <c r="E66" s="23">
        <f t="shared" ref="E66:E118" si="16">D66*1.2</f>
        <v>7225.2</v>
      </c>
      <c r="F66" s="149">
        <f t="shared" ref="F66:F118" si="17">IFERROR(((((E66*(1+$F$3))*(1+$F$2))*(1+$F$1))),"")</f>
        <v>2817.828</v>
      </c>
      <c r="G66" s="25"/>
    </row>
    <row r="67" spans="1:7">
      <c r="A67" s="21"/>
      <c r="B67" s="165"/>
      <c r="C67" s="85"/>
      <c r="D67" s="22"/>
      <c r="E67" s="23"/>
      <c r="F67" s="149"/>
      <c r="G67" s="25"/>
    </row>
    <row r="68" spans="1:7" ht="13">
      <c r="A68" s="21" t="s">
        <v>39</v>
      </c>
      <c r="B68" s="165">
        <v>2381</v>
      </c>
      <c r="C68" s="160">
        <f t="shared" ref="C68:C69" si="18">D68/B68-1</f>
        <v>2.9819403611927697E-2</v>
      </c>
      <c r="D68" s="22">
        <f t="shared" ref="D68:D69" si="19">ROUND(B68*1.03,0)</f>
        <v>2452</v>
      </c>
      <c r="E68" s="23">
        <f t="shared" si="16"/>
        <v>2942.4</v>
      </c>
      <c r="F68" s="149">
        <f t="shared" si="17"/>
        <v>1147.5360000000001</v>
      </c>
      <c r="G68" s="25"/>
    </row>
    <row r="69" spans="1:7" ht="13">
      <c r="A69" s="21" t="s">
        <v>40</v>
      </c>
      <c r="B69" s="165">
        <v>2940</v>
      </c>
      <c r="C69" s="160">
        <f t="shared" si="18"/>
        <v>2.9931972789115635E-2</v>
      </c>
      <c r="D69" s="22">
        <f t="shared" si="19"/>
        <v>3028</v>
      </c>
      <c r="E69" s="23">
        <f t="shared" si="16"/>
        <v>3633.6</v>
      </c>
      <c r="F69" s="149">
        <f t="shared" si="17"/>
        <v>1417.104</v>
      </c>
      <c r="G69" s="25"/>
    </row>
    <row r="70" spans="1:7">
      <c r="A70" s="21"/>
      <c r="B70" s="165"/>
      <c r="C70" s="85"/>
      <c r="D70" s="22"/>
      <c r="E70" s="23"/>
      <c r="F70" s="149"/>
      <c r="G70" s="25"/>
    </row>
    <row r="71" spans="1:7" ht="13">
      <c r="A71" s="21" t="s">
        <v>421</v>
      </c>
      <c r="B71" s="165">
        <v>1843</v>
      </c>
      <c r="C71" s="160">
        <f t="shared" ref="C71:C77" si="20">D71/B71-1</f>
        <v>2.9842647856755278E-2</v>
      </c>
      <c r="D71" s="22">
        <f t="shared" ref="D71:D77" si="21">ROUND(B71*1.03,0)</f>
        <v>1898</v>
      </c>
      <c r="E71" s="23">
        <f t="shared" si="16"/>
        <v>2277.6</v>
      </c>
      <c r="F71" s="149">
        <f t="shared" si="17"/>
        <v>888.26400000000001</v>
      </c>
      <c r="G71" s="25"/>
    </row>
    <row r="72" spans="1:7" ht="13">
      <c r="A72" s="21" t="s">
        <v>324</v>
      </c>
      <c r="B72" s="165">
        <v>1882</v>
      </c>
      <c r="C72" s="160">
        <f t="shared" si="20"/>
        <v>2.9755579171094615E-2</v>
      </c>
      <c r="D72" s="22">
        <f t="shared" si="21"/>
        <v>1938</v>
      </c>
      <c r="E72" s="23">
        <f t="shared" si="16"/>
        <v>2325.6</v>
      </c>
      <c r="F72" s="149">
        <f t="shared" si="17"/>
        <v>906.98400000000004</v>
      </c>
      <c r="G72" s="25"/>
    </row>
    <row r="73" spans="1:7" ht="13">
      <c r="A73" s="21" t="s">
        <v>325</v>
      </c>
      <c r="B73" s="165">
        <v>1916</v>
      </c>
      <c r="C73" s="160">
        <f t="shared" si="20"/>
        <v>2.9749478079331926E-2</v>
      </c>
      <c r="D73" s="22">
        <f t="shared" si="21"/>
        <v>1973</v>
      </c>
      <c r="E73" s="23">
        <f t="shared" si="16"/>
        <v>2367.6</v>
      </c>
      <c r="F73" s="149">
        <f t="shared" si="17"/>
        <v>923.36400000000003</v>
      </c>
      <c r="G73" s="25"/>
    </row>
    <row r="74" spans="1:7" ht="13">
      <c r="A74" s="21" t="s">
        <v>326</v>
      </c>
      <c r="B74" s="165">
        <v>1976</v>
      </c>
      <c r="C74" s="160">
        <f t="shared" si="20"/>
        <v>2.9858299595141746E-2</v>
      </c>
      <c r="D74" s="22">
        <f t="shared" si="21"/>
        <v>2035</v>
      </c>
      <c r="E74" s="23">
        <f t="shared" si="16"/>
        <v>2442</v>
      </c>
      <c r="F74" s="149">
        <f t="shared" si="17"/>
        <v>952.38</v>
      </c>
      <c r="G74" s="25"/>
    </row>
    <row r="75" spans="1:7" ht="13">
      <c r="A75" s="21" t="s">
        <v>327</v>
      </c>
      <c r="B75" s="165">
        <v>2059</v>
      </c>
      <c r="C75" s="160">
        <f t="shared" si="20"/>
        <v>3.0111704711024867E-2</v>
      </c>
      <c r="D75" s="22">
        <f t="shared" si="21"/>
        <v>2121</v>
      </c>
      <c r="E75" s="23">
        <f t="shared" si="16"/>
        <v>2545.1999999999998</v>
      </c>
      <c r="F75" s="149">
        <f t="shared" si="17"/>
        <v>992.62799999999993</v>
      </c>
      <c r="G75" s="25"/>
    </row>
    <row r="76" spans="1:7" ht="13">
      <c r="A76" s="21" t="s">
        <v>328</v>
      </c>
      <c r="B76" s="165">
        <v>2127</v>
      </c>
      <c r="C76" s="160">
        <f t="shared" si="20"/>
        <v>3.0089327691584344E-2</v>
      </c>
      <c r="D76" s="22">
        <f t="shared" si="21"/>
        <v>2191</v>
      </c>
      <c r="E76" s="23">
        <f t="shared" si="16"/>
        <v>2629.2</v>
      </c>
      <c r="F76" s="149">
        <f t="shared" si="17"/>
        <v>1025.3879999999999</v>
      </c>
      <c r="G76" s="25"/>
    </row>
    <row r="77" spans="1:7" ht="13">
      <c r="A77" s="21" t="s">
        <v>329</v>
      </c>
      <c r="B77" s="165">
        <v>2177</v>
      </c>
      <c r="C77" s="160">
        <f t="shared" si="20"/>
        <v>2.9857602204869105E-2</v>
      </c>
      <c r="D77" s="22">
        <f t="shared" si="21"/>
        <v>2242</v>
      </c>
      <c r="E77" s="23">
        <f t="shared" si="16"/>
        <v>2690.4</v>
      </c>
      <c r="F77" s="149">
        <f t="shared" si="17"/>
        <v>1049.2560000000001</v>
      </c>
      <c r="G77" s="25"/>
    </row>
    <row r="78" spans="1:7">
      <c r="A78" s="21"/>
      <c r="B78" s="165"/>
      <c r="C78" s="85"/>
      <c r="D78" s="22"/>
      <c r="E78" s="23"/>
      <c r="F78" s="149"/>
      <c r="G78" s="25"/>
    </row>
    <row r="79" spans="1:7" ht="13">
      <c r="A79" s="21" t="s">
        <v>959</v>
      </c>
      <c r="B79" s="165">
        <v>2631</v>
      </c>
      <c r="C79" s="160">
        <f t="shared" ref="C79:C85" si="22">D79/B79-1</f>
        <v>3.0026605853287647E-2</v>
      </c>
      <c r="D79" s="22">
        <f t="shared" ref="D79:D85" si="23">ROUND(B79*1.03,0)</f>
        <v>2710</v>
      </c>
      <c r="E79" s="23">
        <f t="shared" si="16"/>
        <v>3252</v>
      </c>
      <c r="F79" s="149">
        <f t="shared" si="17"/>
        <v>1268.28</v>
      </c>
      <c r="G79" s="25"/>
    </row>
    <row r="80" spans="1:7" ht="13">
      <c r="A80" s="21" t="s">
        <v>960</v>
      </c>
      <c r="B80" s="165">
        <v>2702</v>
      </c>
      <c r="C80" s="160">
        <f t="shared" si="22"/>
        <v>2.9977794226498933E-2</v>
      </c>
      <c r="D80" s="22">
        <f t="shared" si="23"/>
        <v>2783</v>
      </c>
      <c r="E80" s="23">
        <f t="shared" si="16"/>
        <v>3339.6</v>
      </c>
      <c r="F80" s="149">
        <f t="shared" si="17"/>
        <v>1302.444</v>
      </c>
      <c r="G80" s="25"/>
    </row>
    <row r="81" spans="1:7" ht="13">
      <c r="A81" s="21" t="s">
        <v>961</v>
      </c>
      <c r="B81" s="165">
        <v>2894</v>
      </c>
      <c r="C81" s="160">
        <f t="shared" si="22"/>
        <v>3.006219765031104E-2</v>
      </c>
      <c r="D81" s="22">
        <f t="shared" si="23"/>
        <v>2981</v>
      </c>
      <c r="E81" s="23">
        <f t="shared" si="16"/>
        <v>3577.2</v>
      </c>
      <c r="F81" s="149">
        <f t="shared" si="17"/>
        <v>1395.1079999999999</v>
      </c>
      <c r="G81" s="25"/>
    </row>
    <row r="82" spans="1:7" ht="13">
      <c r="A82" s="21" t="s">
        <v>962</v>
      </c>
      <c r="B82" s="165">
        <v>2913</v>
      </c>
      <c r="C82" s="160">
        <f t="shared" si="22"/>
        <v>2.9866117404737436E-2</v>
      </c>
      <c r="D82" s="22">
        <f t="shared" si="23"/>
        <v>3000</v>
      </c>
      <c r="E82" s="23">
        <f t="shared" si="16"/>
        <v>3600</v>
      </c>
      <c r="F82" s="149">
        <f t="shared" si="17"/>
        <v>1404</v>
      </c>
      <c r="G82" s="25"/>
    </row>
    <row r="83" spans="1:7" ht="13">
      <c r="A83" s="21" t="s">
        <v>963</v>
      </c>
      <c r="B83" s="165">
        <v>2940</v>
      </c>
      <c r="C83" s="160">
        <f t="shared" si="22"/>
        <v>2.9931972789115635E-2</v>
      </c>
      <c r="D83" s="22">
        <f t="shared" si="23"/>
        <v>3028</v>
      </c>
      <c r="E83" s="23">
        <f t="shared" si="16"/>
        <v>3633.6</v>
      </c>
      <c r="F83" s="149">
        <f t="shared" si="17"/>
        <v>1417.104</v>
      </c>
      <c r="G83" s="25"/>
    </row>
    <row r="84" spans="1:7" ht="13">
      <c r="A84" s="21" t="s">
        <v>964</v>
      </c>
      <c r="B84" s="165">
        <v>3114</v>
      </c>
      <c r="C84" s="160">
        <f t="shared" si="22"/>
        <v>2.9865125240847723E-2</v>
      </c>
      <c r="D84" s="22">
        <f t="shared" si="23"/>
        <v>3207</v>
      </c>
      <c r="E84" s="23">
        <f t="shared" si="16"/>
        <v>3848.3999999999996</v>
      </c>
      <c r="F84" s="149">
        <f t="shared" si="17"/>
        <v>1500.876</v>
      </c>
      <c r="G84" s="25"/>
    </row>
    <row r="85" spans="1:7" ht="13">
      <c r="A85" s="21" t="s">
        <v>965</v>
      </c>
      <c r="B85" s="165">
        <v>3278</v>
      </c>
      <c r="C85" s="160">
        <f t="shared" si="22"/>
        <v>2.9896278218425776E-2</v>
      </c>
      <c r="D85" s="22">
        <f t="shared" si="23"/>
        <v>3376</v>
      </c>
      <c r="E85" s="23">
        <f t="shared" si="16"/>
        <v>4051.2</v>
      </c>
      <c r="F85" s="149">
        <f t="shared" si="17"/>
        <v>1579.9680000000001</v>
      </c>
      <c r="G85" s="25"/>
    </row>
    <row r="86" spans="1:7">
      <c r="A86" s="21"/>
      <c r="B86" s="165"/>
      <c r="C86" s="85"/>
      <c r="D86" s="22"/>
      <c r="E86" s="23"/>
      <c r="F86" s="149"/>
      <c r="G86" s="25"/>
    </row>
    <row r="87" spans="1:7" ht="13">
      <c r="A87" s="21" t="s">
        <v>293</v>
      </c>
      <c r="B87" s="165">
        <v>2839</v>
      </c>
      <c r="C87" s="160">
        <f t="shared" ref="C87:C92" si="24">D87/B87-1</f>
        <v>2.9940119760478945E-2</v>
      </c>
      <c r="D87" s="22">
        <f t="shared" ref="D87:D92" si="25">ROUND(B87*1.03,0)</f>
        <v>2924</v>
      </c>
      <c r="E87" s="23">
        <f t="shared" si="16"/>
        <v>3508.7999999999997</v>
      </c>
      <c r="F87" s="149">
        <f t="shared" si="17"/>
        <v>1368.432</v>
      </c>
      <c r="G87" s="25" t="s">
        <v>299</v>
      </c>
    </row>
    <row r="88" spans="1:7" ht="13">
      <c r="A88" s="21" t="s">
        <v>294</v>
      </c>
      <c r="B88" s="165">
        <v>2839</v>
      </c>
      <c r="C88" s="160">
        <f t="shared" si="24"/>
        <v>2.9940119760478945E-2</v>
      </c>
      <c r="D88" s="22">
        <f t="shared" si="25"/>
        <v>2924</v>
      </c>
      <c r="E88" s="23">
        <f t="shared" si="16"/>
        <v>3508.7999999999997</v>
      </c>
      <c r="F88" s="149">
        <f t="shared" si="17"/>
        <v>1368.432</v>
      </c>
      <c r="G88" s="25"/>
    </row>
    <row r="89" spans="1:7" ht="13">
      <c r="A89" s="21" t="s">
        <v>295</v>
      </c>
      <c r="B89" s="165">
        <v>3037</v>
      </c>
      <c r="C89" s="160">
        <f t="shared" si="24"/>
        <v>2.9963780046098121E-2</v>
      </c>
      <c r="D89" s="22">
        <f t="shared" si="25"/>
        <v>3128</v>
      </c>
      <c r="E89" s="23">
        <f t="shared" si="16"/>
        <v>3753.6</v>
      </c>
      <c r="F89" s="149">
        <f t="shared" si="17"/>
        <v>1463.904</v>
      </c>
      <c r="G89" s="25" t="s">
        <v>299</v>
      </c>
    </row>
    <row r="90" spans="1:7" ht="13">
      <c r="A90" s="21" t="s">
        <v>296</v>
      </c>
      <c r="B90" s="165">
        <v>3037</v>
      </c>
      <c r="C90" s="160">
        <f t="shared" si="24"/>
        <v>2.9963780046098121E-2</v>
      </c>
      <c r="D90" s="22">
        <f t="shared" si="25"/>
        <v>3128</v>
      </c>
      <c r="E90" s="23">
        <f t="shared" si="16"/>
        <v>3753.6</v>
      </c>
      <c r="F90" s="149">
        <f t="shared" si="17"/>
        <v>1463.904</v>
      </c>
      <c r="G90" s="25"/>
    </row>
    <row r="91" spans="1:7" ht="13">
      <c r="A91" s="21" t="s">
        <v>297</v>
      </c>
      <c r="B91" s="165">
        <v>3191</v>
      </c>
      <c r="C91" s="160">
        <f t="shared" si="24"/>
        <v>3.0084612973989344E-2</v>
      </c>
      <c r="D91" s="22">
        <f t="shared" si="25"/>
        <v>3287</v>
      </c>
      <c r="E91" s="23">
        <f t="shared" si="16"/>
        <v>3944.3999999999996</v>
      </c>
      <c r="F91" s="149">
        <f t="shared" si="17"/>
        <v>1538.3159999999998</v>
      </c>
      <c r="G91" s="25" t="s">
        <v>299</v>
      </c>
    </row>
    <row r="92" spans="1:7" ht="13">
      <c r="A92" s="21" t="s">
        <v>298</v>
      </c>
      <c r="B92" s="165">
        <v>3191</v>
      </c>
      <c r="C92" s="160">
        <f t="shared" si="24"/>
        <v>3.0084612973989344E-2</v>
      </c>
      <c r="D92" s="22">
        <f t="shared" si="25"/>
        <v>3287</v>
      </c>
      <c r="E92" s="23">
        <f t="shared" si="16"/>
        <v>3944.3999999999996</v>
      </c>
      <c r="F92" s="149">
        <f t="shared" si="17"/>
        <v>1538.3159999999998</v>
      </c>
      <c r="G92" s="25"/>
    </row>
    <row r="93" spans="1:7">
      <c r="A93" s="21"/>
      <c r="B93" s="165"/>
      <c r="C93" s="85"/>
      <c r="D93" s="22"/>
      <c r="E93" s="23"/>
      <c r="F93" s="149"/>
      <c r="G93" s="25"/>
    </row>
    <row r="94" spans="1:7" ht="13">
      <c r="A94" s="21" t="s">
        <v>468</v>
      </c>
      <c r="B94" s="165">
        <v>2665</v>
      </c>
      <c r="C94" s="160">
        <f t="shared" ref="C94:C104" si="26">D94/B94-1</f>
        <v>3.0018761726078758E-2</v>
      </c>
      <c r="D94" s="22">
        <f t="shared" ref="D94:D104" si="27">ROUND(B94*1.03,0)</f>
        <v>2745</v>
      </c>
      <c r="E94" s="23">
        <f t="shared" si="16"/>
        <v>3294</v>
      </c>
      <c r="F94" s="149">
        <f t="shared" si="17"/>
        <v>1284.6600000000001</v>
      </c>
      <c r="G94" s="25"/>
    </row>
    <row r="95" spans="1:7" ht="13">
      <c r="A95" s="21" t="s">
        <v>469</v>
      </c>
      <c r="B95" s="165">
        <v>2849</v>
      </c>
      <c r="C95" s="160">
        <f t="shared" si="26"/>
        <v>2.9835029835029836E-2</v>
      </c>
      <c r="D95" s="22">
        <f t="shared" si="27"/>
        <v>2934</v>
      </c>
      <c r="E95" s="23">
        <f t="shared" si="16"/>
        <v>3520.7999999999997</v>
      </c>
      <c r="F95" s="149">
        <f t="shared" si="17"/>
        <v>1373.1119999999999</v>
      </c>
      <c r="G95" s="25"/>
    </row>
    <row r="96" spans="1:7" ht="13">
      <c r="A96" s="21" t="s">
        <v>470</v>
      </c>
      <c r="B96" s="165">
        <v>2872</v>
      </c>
      <c r="C96" s="160">
        <f t="shared" si="26"/>
        <v>2.9944289693593307E-2</v>
      </c>
      <c r="D96" s="22">
        <f t="shared" si="27"/>
        <v>2958</v>
      </c>
      <c r="E96" s="23">
        <f t="shared" si="16"/>
        <v>3549.6</v>
      </c>
      <c r="F96" s="149">
        <f t="shared" si="17"/>
        <v>1384.3440000000001</v>
      </c>
      <c r="G96" s="25"/>
    </row>
    <row r="97" spans="1:7" ht="13">
      <c r="A97" s="21" t="s">
        <v>471</v>
      </c>
      <c r="B97" s="165">
        <v>2900</v>
      </c>
      <c r="C97" s="160">
        <f t="shared" si="26"/>
        <v>3.0000000000000027E-2</v>
      </c>
      <c r="D97" s="22">
        <f t="shared" si="27"/>
        <v>2987</v>
      </c>
      <c r="E97" s="23">
        <f t="shared" si="16"/>
        <v>3584.4</v>
      </c>
      <c r="F97" s="149">
        <f t="shared" si="17"/>
        <v>1397.9160000000002</v>
      </c>
      <c r="G97" s="25"/>
    </row>
    <row r="98" spans="1:7" ht="13">
      <c r="A98" s="21" t="s">
        <v>472</v>
      </c>
      <c r="B98" s="165">
        <v>3070</v>
      </c>
      <c r="C98" s="160">
        <f t="shared" si="26"/>
        <v>2.9967426710097778E-2</v>
      </c>
      <c r="D98" s="22">
        <f t="shared" si="27"/>
        <v>3162</v>
      </c>
      <c r="E98" s="23">
        <f t="shared" si="16"/>
        <v>3794.3999999999996</v>
      </c>
      <c r="F98" s="149">
        <f t="shared" si="17"/>
        <v>1479.8159999999998</v>
      </c>
      <c r="G98" s="25"/>
    </row>
    <row r="99" spans="1:7" ht="13">
      <c r="A99" s="21" t="s">
        <v>473</v>
      </c>
      <c r="B99" s="165">
        <v>3228</v>
      </c>
      <c r="C99" s="160">
        <f t="shared" si="26"/>
        <v>3.0049566294919394E-2</v>
      </c>
      <c r="D99" s="22">
        <f t="shared" si="27"/>
        <v>3325</v>
      </c>
      <c r="E99" s="23">
        <f t="shared" si="16"/>
        <v>3990</v>
      </c>
      <c r="F99" s="149">
        <f t="shared" si="17"/>
        <v>1556.1000000000001</v>
      </c>
      <c r="G99" s="25"/>
    </row>
    <row r="100" spans="1:7" ht="13">
      <c r="A100" s="21" t="s">
        <v>474</v>
      </c>
      <c r="B100" s="165">
        <v>3533</v>
      </c>
      <c r="C100" s="160">
        <f t="shared" si="26"/>
        <v>3.00028304557034E-2</v>
      </c>
      <c r="D100" s="22">
        <f t="shared" si="27"/>
        <v>3639</v>
      </c>
      <c r="E100" s="23">
        <f t="shared" si="16"/>
        <v>4366.8</v>
      </c>
      <c r="F100" s="149">
        <f t="shared" si="17"/>
        <v>1703.0520000000001</v>
      </c>
      <c r="G100" s="25"/>
    </row>
    <row r="101" spans="1:7" ht="13">
      <c r="A101" s="21" t="s">
        <v>475</v>
      </c>
      <c r="B101" s="165">
        <v>3676</v>
      </c>
      <c r="C101" s="160">
        <f t="shared" si="26"/>
        <v>2.992383025027201E-2</v>
      </c>
      <c r="D101" s="22">
        <f t="shared" si="27"/>
        <v>3786</v>
      </c>
      <c r="E101" s="23">
        <f t="shared" si="16"/>
        <v>4543.2</v>
      </c>
      <c r="F101" s="149">
        <f t="shared" si="17"/>
        <v>1771.848</v>
      </c>
      <c r="G101" s="25"/>
    </row>
    <row r="102" spans="1:7" ht="13">
      <c r="A102" s="21" t="s">
        <v>476</v>
      </c>
      <c r="B102" s="165">
        <v>4011</v>
      </c>
      <c r="C102" s="160">
        <f t="shared" si="26"/>
        <v>2.9917726252804755E-2</v>
      </c>
      <c r="D102" s="22">
        <f t="shared" si="27"/>
        <v>4131</v>
      </c>
      <c r="E102" s="23">
        <f t="shared" si="16"/>
        <v>4957.2</v>
      </c>
      <c r="F102" s="149">
        <f t="shared" si="17"/>
        <v>1933.308</v>
      </c>
      <c r="G102" s="25"/>
    </row>
    <row r="103" spans="1:7" ht="13">
      <c r="A103" s="21" t="s">
        <v>477</v>
      </c>
      <c r="B103" s="165">
        <v>4340</v>
      </c>
      <c r="C103" s="160">
        <f t="shared" si="26"/>
        <v>2.9953917050691281E-2</v>
      </c>
      <c r="D103" s="22">
        <f t="shared" si="27"/>
        <v>4470</v>
      </c>
      <c r="E103" s="23">
        <f t="shared" si="16"/>
        <v>5364</v>
      </c>
      <c r="F103" s="149">
        <f t="shared" si="17"/>
        <v>2091.96</v>
      </c>
      <c r="G103" s="25"/>
    </row>
    <row r="104" spans="1:7" ht="13">
      <c r="A104" s="21" t="s">
        <v>478</v>
      </c>
      <c r="B104" s="165">
        <v>4754</v>
      </c>
      <c r="C104" s="160">
        <f t="shared" si="26"/>
        <v>3.0079932688262589E-2</v>
      </c>
      <c r="D104" s="22">
        <f t="shared" si="27"/>
        <v>4897</v>
      </c>
      <c r="E104" s="23">
        <f t="shared" si="16"/>
        <v>5876.4</v>
      </c>
      <c r="F104" s="149">
        <f t="shared" si="17"/>
        <v>2291.7959999999998</v>
      </c>
      <c r="G104" s="25"/>
    </row>
    <row r="105" spans="1:7">
      <c r="A105" s="21"/>
      <c r="B105" s="165"/>
      <c r="C105" s="85"/>
      <c r="D105" s="22"/>
      <c r="E105" s="23"/>
      <c r="F105" s="149"/>
      <c r="G105" s="25"/>
    </row>
    <row r="106" spans="1:7" ht="13">
      <c r="A106" s="21" t="s">
        <v>479</v>
      </c>
      <c r="B106" s="165">
        <v>3034</v>
      </c>
      <c r="C106" s="160">
        <f t="shared" ref="C106:C115" si="28">D106/B106-1</f>
        <v>2.9993408042188641E-2</v>
      </c>
      <c r="D106" s="22">
        <f t="shared" ref="D106:D115" si="29">ROUND(B106*1.03,0)</f>
        <v>3125</v>
      </c>
      <c r="E106" s="23">
        <f t="shared" si="16"/>
        <v>3750</v>
      </c>
      <c r="F106" s="149">
        <f t="shared" si="17"/>
        <v>1462.5</v>
      </c>
      <c r="G106" s="25"/>
    </row>
    <row r="107" spans="1:7" ht="13">
      <c r="A107" s="21" t="s">
        <v>480</v>
      </c>
      <c r="B107" s="165">
        <v>3128</v>
      </c>
      <c r="C107" s="160">
        <f t="shared" si="28"/>
        <v>3.0051150895140655E-2</v>
      </c>
      <c r="D107" s="22">
        <f t="shared" si="29"/>
        <v>3222</v>
      </c>
      <c r="E107" s="23">
        <f t="shared" si="16"/>
        <v>3866.3999999999996</v>
      </c>
      <c r="F107" s="149">
        <f t="shared" si="17"/>
        <v>1507.896</v>
      </c>
      <c r="G107" s="25"/>
    </row>
    <row r="108" spans="1:7" ht="13">
      <c r="A108" s="21" t="s">
        <v>481</v>
      </c>
      <c r="B108" s="165">
        <v>3309</v>
      </c>
      <c r="C108" s="160">
        <f t="shared" si="28"/>
        <v>2.9918404351767958E-2</v>
      </c>
      <c r="D108" s="22">
        <f t="shared" si="29"/>
        <v>3408</v>
      </c>
      <c r="E108" s="23">
        <f t="shared" si="16"/>
        <v>4089.6</v>
      </c>
      <c r="F108" s="149">
        <f t="shared" si="17"/>
        <v>1594.944</v>
      </c>
      <c r="G108" s="25"/>
    </row>
    <row r="109" spans="1:7" ht="13">
      <c r="A109" s="21" t="s">
        <v>482</v>
      </c>
      <c r="B109" s="165">
        <v>3523</v>
      </c>
      <c r="C109" s="160">
        <f t="shared" si="28"/>
        <v>3.0087993187624118E-2</v>
      </c>
      <c r="D109" s="22">
        <f t="shared" si="29"/>
        <v>3629</v>
      </c>
      <c r="E109" s="23">
        <f t="shared" si="16"/>
        <v>4354.8</v>
      </c>
      <c r="F109" s="149">
        <f t="shared" si="17"/>
        <v>1698.3720000000001</v>
      </c>
      <c r="G109" s="25"/>
    </row>
    <row r="110" spans="1:7" ht="13">
      <c r="A110" s="21" t="s">
        <v>483</v>
      </c>
      <c r="B110" s="165">
        <v>3676</v>
      </c>
      <c r="C110" s="160">
        <f t="shared" si="28"/>
        <v>2.992383025027201E-2</v>
      </c>
      <c r="D110" s="22">
        <f t="shared" si="29"/>
        <v>3786</v>
      </c>
      <c r="E110" s="23">
        <f t="shared" si="16"/>
        <v>4543.2</v>
      </c>
      <c r="F110" s="149">
        <f t="shared" si="17"/>
        <v>1771.848</v>
      </c>
      <c r="G110" s="25"/>
    </row>
    <row r="111" spans="1:7" ht="13">
      <c r="A111" s="21" t="s">
        <v>484</v>
      </c>
      <c r="B111" s="165">
        <v>4088</v>
      </c>
      <c r="C111" s="160">
        <f t="shared" si="28"/>
        <v>3.0088062622309231E-2</v>
      </c>
      <c r="D111" s="22">
        <f t="shared" si="29"/>
        <v>4211</v>
      </c>
      <c r="E111" s="23">
        <f t="shared" si="16"/>
        <v>5053.2</v>
      </c>
      <c r="F111" s="149">
        <f t="shared" si="17"/>
        <v>1970.748</v>
      </c>
      <c r="G111" s="25"/>
    </row>
    <row r="112" spans="1:7" ht="13">
      <c r="A112" s="21" t="s">
        <v>485</v>
      </c>
      <c r="B112" s="165">
        <v>4400</v>
      </c>
      <c r="C112" s="160">
        <f t="shared" si="28"/>
        <v>3.0000000000000027E-2</v>
      </c>
      <c r="D112" s="22">
        <f t="shared" si="29"/>
        <v>4532</v>
      </c>
      <c r="E112" s="23">
        <f t="shared" si="16"/>
        <v>5438.4</v>
      </c>
      <c r="F112" s="149">
        <f t="shared" si="17"/>
        <v>2120.9760000000001</v>
      </c>
      <c r="G112" s="25"/>
    </row>
    <row r="113" spans="1:7" ht="13">
      <c r="A113" s="21" t="s">
        <v>486</v>
      </c>
      <c r="B113" s="165">
        <v>4550</v>
      </c>
      <c r="C113" s="160">
        <f t="shared" si="28"/>
        <v>3.0109890109890181E-2</v>
      </c>
      <c r="D113" s="22">
        <f t="shared" si="29"/>
        <v>4687</v>
      </c>
      <c r="E113" s="23">
        <f t="shared" si="16"/>
        <v>5624.4</v>
      </c>
      <c r="F113" s="149">
        <f t="shared" si="17"/>
        <v>2193.5160000000001</v>
      </c>
      <c r="G113" s="25"/>
    </row>
    <row r="114" spans="1:7" ht="13">
      <c r="A114" s="21" t="s">
        <v>41</v>
      </c>
      <c r="B114" s="165">
        <v>6668</v>
      </c>
      <c r="C114" s="160">
        <f t="shared" si="28"/>
        <v>2.9994001199760145E-2</v>
      </c>
      <c r="D114" s="22">
        <f t="shared" si="29"/>
        <v>6868</v>
      </c>
      <c r="E114" s="23">
        <f t="shared" si="16"/>
        <v>8241.6</v>
      </c>
      <c r="F114" s="149">
        <f t="shared" si="17"/>
        <v>3214.2240000000002</v>
      </c>
      <c r="G114" s="25"/>
    </row>
    <row r="115" spans="1:7" ht="13">
      <c r="A115" s="21" t="s">
        <v>42</v>
      </c>
      <c r="B115" s="165">
        <v>7397</v>
      </c>
      <c r="C115" s="160">
        <f t="shared" si="28"/>
        <v>3.0012167094768172E-2</v>
      </c>
      <c r="D115" s="22">
        <f t="shared" si="29"/>
        <v>7619</v>
      </c>
      <c r="E115" s="23">
        <f t="shared" si="16"/>
        <v>9142.7999999999993</v>
      </c>
      <c r="F115" s="149">
        <f t="shared" si="17"/>
        <v>3565.692</v>
      </c>
      <c r="G115" s="25"/>
    </row>
    <row r="116" spans="1:7">
      <c r="A116" s="21"/>
      <c r="B116" s="165"/>
      <c r="C116" s="85"/>
      <c r="D116" s="22"/>
      <c r="E116" s="23"/>
      <c r="F116" s="149"/>
      <c r="G116" s="25"/>
    </row>
    <row r="117" spans="1:7" ht="13">
      <c r="A117" s="21" t="s">
        <v>487</v>
      </c>
      <c r="B117" s="165">
        <v>4870</v>
      </c>
      <c r="C117" s="160">
        <f t="shared" ref="C117:C119" si="30">D117/B117-1</f>
        <v>2.997946611909641E-2</v>
      </c>
      <c r="D117" s="22">
        <f t="shared" ref="D117:D119" si="31">ROUND(B117*1.03,0)</f>
        <v>5016</v>
      </c>
      <c r="E117" s="23">
        <f t="shared" si="16"/>
        <v>6019.2</v>
      </c>
      <c r="F117" s="149">
        <f t="shared" si="17"/>
        <v>2347.4879999999998</v>
      </c>
      <c r="G117" s="21"/>
    </row>
    <row r="118" spans="1:7" ht="13">
      <c r="A118" s="21" t="s">
        <v>488</v>
      </c>
      <c r="B118" s="165">
        <v>7166</v>
      </c>
      <c r="C118" s="160">
        <f t="shared" si="30"/>
        <v>3.0002790957298409E-2</v>
      </c>
      <c r="D118" s="22">
        <f t="shared" si="31"/>
        <v>7381</v>
      </c>
      <c r="E118" s="23">
        <f t="shared" si="16"/>
        <v>8857.1999999999989</v>
      </c>
      <c r="F118" s="149">
        <f t="shared" si="17"/>
        <v>3454.3079999999995</v>
      </c>
      <c r="G118" s="21"/>
    </row>
    <row r="119" spans="1:7" ht="13">
      <c r="A119" s="21" t="s">
        <v>489</v>
      </c>
      <c r="B119" s="165">
        <v>7996</v>
      </c>
      <c r="C119" s="160">
        <f t="shared" si="30"/>
        <v>3.0015007503751967E-2</v>
      </c>
      <c r="D119" s="22">
        <f t="shared" si="31"/>
        <v>8236</v>
      </c>
      <c r="E119" s="23">
        <f t="shared" ref="E119:E181" si="32">D119*1.2</f>
        <v>9883.1999999999989</v>
      </c>
      <c r="F119" s="149">
        <f t="shared" ref="F119:F181" si="33">IFERROR(((((E119*(1+$F$3))*(1+$F$2))*(1+$F$1))),"")</f>
        <v>3854.4479999999999</v>
      </c>
      <c r="G119" s="21"/>
    </row>
    <row r="120" spans="1:7">
      <c r="A120" s="21"/>
      <c r="B120" s="165"/>
      <c r="C120" s="85"/>
      <c r="D120" s="22"/>
      <c r="E120" s="23"/>
      <c r="F120" s="149"/>
      <c r="G120" s="25"/>
    </row>
    <row r="121" spans="1:7" ht="13">
      <c r="A121" s="21" t="s">
        <v>43</v>
      </c>
      <c r="B121" s="165">
        <v>12483</v>
      </c>
      <c r="C121" s="160">
        <f t="shared" ref="C121:C122" si="34">D121/B121-1</f>
        <v>2.9960746615397049E-2</v>
      </c>
      <c r="D121" s="22">
        <f t="shared" ref="D121:D122" si="35">ROUND(B121*1.03,0)</f>
        <v>12857</v>
      </c>
      <c r="E121" s="23">
        <f t="shared" si="32"/>
        <v>15428.4</v>
      </c>
      <c r="F121" s="149">
        <f t="shared" si="33"/>
        <v>6017.076</v>
      </c>
      <c r="G121" s="25"/>
    </row>
    <row r="122" spans="1:7" ht="13">
      <c r="A122" s="21" t="s">
        <v>290</v>
      </c>
      <c r="B122" s="165">
        <v>7089</v>
      </c>
      <c r="C122" s="160">
        <f t="shared" si="34"/>
        <v>3.0046550994498489E-2</v>
      </c>
      <c r="D122" s="22">
        <f t="shared" si="35"/>
        <v>7302</v>
      </c>
      <c r="E122" s="23">
        <f t="shared" si="32"/>
        <v>8762.4</v>
      </c>
      <c r="F122" s="149">
        <f t="shared" si="33"/>
        <v>3417.3359999999998</v>
      </c>
      <c r="G122" s="25"/>
    </row>
    <row r="123" spans="1:7">
      <c r="A123" s="21"/>
      <c r="B123" s="165"/>
      <c r="C123" s="85"/>
      <c r="D123" s="22"/>
      <c r="E123" s="23"/>
      <c r="F123" s="149"/>
      <c r="G123" s="98"/>
    </row>
    <row r="124" spans="1:7" ht="13">
      <c r="A124" s="21" t="s">
        <v>593</v>
      </c>
      <c r="B124" s="165">
        <v>13780</v>
      </c>
      <c r="C124" s="160">
        <f t="shared" ref="C124:C125" si="36">D124/B124-1</f>
        <v>2.9970972423802644E-2</v>
      </c>
      <c r="D124" s="22">
        <f t="shared" ref="D124:D125" si="37">ROUND(B124*1.03,0)</f>
        <v>14193</v>
      </c>
      <c r="E124" s="23">
        <f t="shared" si="32"/>
        <v>17031.599999999999</v>
      </c>
      <c r="F124" s="149">
        <f t="shared" si="33"/>
        <v>6642.3239999999996</v>
      </c>
      <c r="G124" s="98"/>
    </row>
    <row r="125" spans="1:7" ht="13">
      <c r="A125" s="21" t="s">
        <v>594</v>
      </c>
      <c r="B125" s="165">
        <v>16263</v>
      </c>
      <c r="C125" s="160">
        <f t="shared" si="36"/>
        <v>3.0006763819713456E-2</v>
      </c>
      <c r="D125" s="22">
        <f t="shared" si="37"/>
        <v>16751</v>
      </c>
      <c r="E125" s="23">
        <f t="shared" si="32"/>
        <v>20101.2</v>
      </c>
      <c r="F125" s="149">
        <f t="shared" si="33"/>
        <v>7839.4680000000008</v>
      </c>
      <c r="G125" s="98"/>
    </row>
    <row r="126" spans="1:7">
      <c r="A126" s="21"/>
      <c r="B126" s="165"/>
      <c r="C126" s="85"/>
      <c r="D126" s="22"/>
      <c r="E126" s="23"/>
      <c r="F126" s="149"/>
      <c r="G126" s="25"/>
    </row>
    <row r="127" spans="1:7" ht="13">
      <c r="A127" s="21" t="s">
        <v>44</v>
      </c>
      <c r="B127" s="165">
        <v>8207</v>
      </c>
      <c r="C127" s="160">
        <f t="shared" ref="C127:C133" si="38">D127/B127-1</f>
        <v>2.9974412087242497E-2</v>
      </c>
      <c r="D127" s="22">
        <f t="shared" ref="D127:D133" si="39">ROUND(B127*1.03,0)</f>
        <v>8453</v>
      </c>
      <c r="E127" s="23">
        <f t="shared" si="32"/>
        <v>10143.6</v>
      </c>
      <c r="F127" s="149">
        <f t="shared" si="33"/>
        <v>3956.0040000000004</v>
      </c>
      <c r="G127" s="25"/>
    </row>
    <row r="128" spans="1:7" ht="13">
      <c r="A128" s="21" t="s">
        <v>45</v>
      </c>
      <c r="B128" s="165">
        <v>8307</v>
      </c>
      <c r="C128" s="160">
        <f t="shared" si="38"/>
        <v>2.9974720115565123E-2</v>
      </c>
      <c r="D128" s="22">
        <f t="shared" si="39"/>
        <v>8556</v>
      </c>
      <c r="E128" s="23">
        <f t="shared" si="32"/>
        <v>10267.199999999999</v>
      </c>
      <c r="F128" s="149">
        <f t="shared" si="33"/>
        <v>4004.2079999999996</v>
      </c>
      <c r="G128" s="25"/>
    </row>
    <row r="129" spans="1:7" ht="13">
      <c r="A129" s="21" t="s">
        <v>46</v>
      </c>
      <c r="B129" s="165">
        <v>8584</v>
      </c>
      <c r="C129" s="160">
        <f t="shared" si="38"/>
        <v>3.0055917986952396E-2</v>
      </c>
      <c r="D129" s="22">
        <f t="shared" si="39"/>
        <v>8842</v>
      </c>
      <c r="E129" s="23">
        <f t="shared" si="32"/>
        <v>10610.4</v>
      </c>
      <c r="F129" s="149">
        <f t="shared" si="33"/>
        <v>4138.0559999999996</v>
      </c>
      <c r="G129" s="25"/>
    </row>
    <row r="130" spans="1:7" ht="13">
      <c r="A130" s="21" t="s">
        <v>47</v>
      </c>
      <c r="B130" s="165">
        <v>9112</v>
      </c>
      <c r="C130" s="160">
        <f t="shared" si="38"/>
        <v>2.996049165935033E-2</v>
      </c>
      <c r="D130" s="22">
        <f t="shared" si="39"/>
        <v>9385</v>
      </c>
      <c r="E130" s="23">
        <f t="shared" si="32"/>
        <v>11262</v>
      </c>
      <c r="F130" s="149">
        <f t="shared" si="33"/>
        <v>4392.18</v>
      </c>
      <c r="G130" s="25"/>
    </row>
    <row r="131" spans="1:7" ht="13">
      <c r="A131" s="21" t="s">
        <v>48</v>
      </c>
      <c r="B131" s="165">
        <v>9426</v>
      </c>
      <c r="C131" s="160">
        <f t="shared" si="38"/>
        <v>3.0023339698705742E-2</v>
      </c>
      <c r="D131" s="22">
        <f t="shared" si="39"/>
        <v>9709</v>
      </c>
      <c r="E131" s="23">
        <f t="shared" si="32"/>
        <v>11650.8</v>
      </c>
      <c r="F131" s="149">
        <f t="shared" si="33"/>
        <v>4543.8119999999999</v>
      </c>
      <c r="G131" s="25"/>
    </row>
    <row r="132" spans="1:7" ht="13">
      <c r="A132" s="21" t="s">
        <v>49</v>
      </c>
      <c r="B132" s="165">
        <v>10015</v>
      </c>
      <c r="C132" s="160">
        <f t="shared" si="38"/>
        <v>2.9955067398901747E-2</v>
      </c>
      <c r="D132" s="22">
        <f t="shared" si="39"/>
        <v>10315</v>
      </c>
      <c r="E132" s="23">
        <f t="shared" si="32"/>
        <v>12378</v>
      </c>
      <c r="F132" s="149">
        <f t="shared" si="33"/>
        <v>4827.42</v>
      </c>
      <c r="G132" s="25"/>
    </row>
    <row r="133" spans="1:7" ht="13">
      <c r="A133" s="21" t="s">
        <v>50</v>
      </c>
      <c r="B133" s="165">
        <v>11710</v>
      </c>
      <c r="C133" s="160">
        <f t="shared" si="38"/>
        <v>2.9974380871050421E-2</v>
      </c>
      <c r="D133" s="22">
        <f t="shared" si="39"/>
        <v>12061</v>
      </c>
      <c r="E133" s="23">
        <f t="shared" si="32"/>
        <v>14473.199999999999</v>
      </c>
      <c r="F133" s="149">
        <f t="shared" si="33"/>
        <v>5644.5479999999998</v>
      </c>
      <c r="G133" s="25"/>
    </row>
    <row r="134" spans="1:7">
      <c r="A134" s="21"/>
      <c r="B134" s="165"/>
      <c r="C134" s="85"/>
      <c r="D134" s="22"/>
      <c r="E134" s="23"/>
      <c r="F134" s="149"/>
      <c r="G134" s="25"/>
    </row>
    <row r="135" spans="1:7" ht="13">
      <c r="A135" s="21" t="s">
        <v>51</v>
      </c>
      <c r="B135" s="165">
        <v>7797</v>
      </c>
      <c r="C135" s="160">
        <f t="shared" ref="C135:C140" si="40">D135/B135-1</f>
        <v>3.0011542901115851E-2</v>
      </c>
      <c r="D135" s="22">
        <f t="shared" ref="D135:D140" si="41">ROUND(B135*1.03,0)</f>
        <v>8031</v>
      </c>
      <c r="E135" s="23">
        <f t="shared" si="32"/>
        <v>9637.1999999999989</v>
      </c>
      <c r="F135" s="149">
        <f t="shared" si="33"/>
        <v>3758.5079999999998</v>
      </c>
      <c r="G135" s="25" t="s">
        <v>287</v>
      </c>
    </row>
    <row r="136" spans="1:7" ht="13">
      <c r="A136" s="21" t="s">
        <v>52</v>
      </c>
      <c r="B136" s="165">
        <v>7892</v>
      </c>
      <c r="C136" s="160">
        <f t="shared" si="40"/>
        <v>3.0030410542321251E-2</v>
      </c>
      <c r="D136" s="22">
        <f t="shared" si="41"/>
        <v>8129</v>
      </c>
      <c r="E136" s="23">
        <f t="shared" si="32"/>
        <v>9754.7999999999993</v>
      </c>
      <c r="F136" s="149">
        <f t="shared" si="33"/>
        <v>3804.3719999999998</v>
      </c>
      <c r="G136" s="25" t="s">
        <v>287</v>
      </c>
    </row>
    <row r="137" spans="1:7" ht="13">
      <c r="A137" s="21" t="s">
        <v>53</v>
      </c>
      <c r="B137" s="165">
        <v>8155</v>
      </c>
      <c r="C137" s="160">
        <f t="shared" si="40"/>
        <v>3.0042918454935563E-2</v>
      </c>
      <c r="D137" s="22">
        <f t="shared" si="41"/>
        <v>8400</v>
      </c>
      <c r="E137" s="23">
        <f t="shared" si="32"/>
        <v>10080</v>
      </c>
      <c r="F137" s="149">
        <f t="shared" si="33"/>
        <v>3931.2000000000003</v>
      </c>
      <c r="G137" s="25" t="s">
        <v>287</v>
      </c>
    </row>
    <row r="138" spans="1:7" ht="13">
      <c r="A138" s="21" t="s">
        <v>54</v>
      </c>
      <c r="B138" s="165">
        <v>8657</v>
      </c>
      <c r="C138" s="160">
        <f t="shared" si="40"/>
        <v>3.003349890262208E-2</v>
      </c>
      <c r="D138" s="22">
        <f t="shared" si="41"/>
        <v>8917</v>
      </c>
      <c r="E138" s="23">
        <f t="shared" si="32"/>
        <v>10700.4</v>
      </c>
      <c r="F138" s="149">
        <f t="shared" si="33"/>
        <v>4173.1559999999999</v>
      </c>
      <c r="G138" s="25" t="s">
        <v>287</v>
      </c>
    </row>
    <row r="139" spans="1:7" ht="13">
      <c r="A139" s="21" t="s">
        <v>55</v>
      </c>
      <c r="B139" s="165">
        <v>8955</v>
      </c>
      <c r="C139" s="160">
        <f t="shared" si="40"/>
        <v>3.0039084310441E-2</v>
      </c>
      <c r="D139" s="22">
        <f t="shared" si="41"/>
        <v>9224</v>
      </c>
      <c r="E139" s="23">
        <f t="shared" si="32"/>
        <v>11068.8</v>
      </c>
      <c r="F139" s="149">
        <f t="shared" si="33"/>
        <v>4316.8319999999994</v>
      </c>
      <c r="G139" s="25" t="s">
        <v>287</v>
      </c>
    </row>
    <row r="140" spans="1:7" ht="13">
      <c r="A140" s="21" t="s">
        <v>56</v>
      </c>
      <c r="B140" s="165">
        <v>9514</v>
      </c>
      <c r="C140" s="160">
        <f t="shared" si="40"/>
        <v>2.9955854530166137E-2</v>
      </c>
      <c r="D140" s="22">
        <f t="shared" si="41"/>
        <v>9799</v>
      </c>
      <c r="E140" s="23">
        <f t="shared" si="32"/>
        <v>11758.8</v>
      </c>
      <c r="F140" s="149">
        <f t="shared" si="33"/>
        <v>4585.9319999999998</v>
      </c>
      <c r="G140" s="25" t="s">
        <v>287</v>
      </c>
    </row>
    <row r="141" spans="1:7">
      <c r="A141" s="21"/>
      <c r="B141" s="165"/>
      <c r="C141" s="85"/>
      <c r="D141" s="22"/>
      <c r="E141" s="23"/>
      <c r="F141" s="149"/>
      <c r="G141" s="25"/>
    </row>
    <row r="142" spans="1:7" ht="13">
      <c r="A142" s="21" t="s">
        <v>409</v>
      </c>
      <c r="B142" s="165">
        <v>10788</v>
      </c>
      <c r="C142" s="160">
        <f t="shared" ref="C142:C148" si="42">D142/B142-1</f>
        <v>3.0033370411568505E-2</v>
      </c>
      <c r="D142" s="22">
        <f t="shared" ref="D142:D148" si="43">ROUND(B142*1.03,0)</f>
        <v>11112</v>
      </c>
      <c r="E142" s="23">
        <f t="shared" si="32"/>
        <v>13334.4</v>
      </c>
      <c r="F142" s="149">
        <f t="shared" si="33"/>
        <v>5200.4160000000002</v>
      </c>
      <c r="G142" s="25"/>
    </row>
    <row r="143" spans="1:7" ht="13">
      <c r="A143" s="21" t="s">
        <v>410</v>
      </c>
      <c r="B143" s="165">
        <v>13492</v>
      </c>
      <c r="C143" s="160">
        <f t="shared" si="42"/>
        <v>3.0017788319003813E-2</v>
      </c>
      <c r="D143" s="22">
        <f t="shared" si="43"/>
        <v>13897</v>
      </c>
      <c r="E143" s="23">
        <f t="shared" si="32"/>
        <v>16676.399999999998</v>
      </c>
      <c r="F143" s="149">
        <f t="shared" si="33"/>
        <v>6503.7959999999994</v>
      </c>
      <c r="G143" s="25"/>
    </row>
    <row r="144" spans="1:7" ht="13">
      <c r="A144" s="21" t="s">
        <v>411</v>
      </c>
      <c r="B144" s="165">
        <v>16185</v>
      </c>
      <c r="C144" s="160">
        <f t="shared" si="42"/>
        <v>3.0027803521779362E-2</v>
      </c>
      <c r="D144" s="22">
        <f t="shared" si="43"/>
        <v>16671</v>
      </c>
      <c r="E144" s="23">
        <f t="shared" si="32"/>
        <v>20005.2</v>
      </c>
      <c r="F144" s="149">
        <f t="shared" si="33"/>
        <v>7802.0280000000002</v>
      </c>
      <c r="G144" s="25"/>
    </row>
    <row r="145" spans="1:7" ht="13">
      <c r="A145" s="21" t="s">
        <v>412</v>
      </c>
      <c r="B145" s="165">
        <v>18888</v>
      </c>
      <c r="C145" s="160">
        <f t="shared" si="42"/>
        <v>3.0019059720457486E-2</v>
      </c>
      <c r="D145" s="22">
        <f t="shared" si="43"/>
        <v>19455</v>
      </c>
      <c r="E145" s="23">
        <f t="shared" si="32"/>
        <v>23346</v>
      </c>
      <c r="F145" s="149">
        <f t="shared" si="33"/>
        <v>9104.94</v>
      </c>
      <c r="G145" s="25"/>
    </row>
    <row r="146" spans="1:7" ht="13">
      <c r="A146" s="21" t="s">
        <v>413</v>
      </c>
      <c r="B146" s="165">
        <v>22097</v>
      </c>
      <c r="C146" s="160">
        <f t="shared" si="42"/>
        <v>3.0004072951079319E-2</v>
      </c>
      <c r="D146" s="22">
        <f t="shared" si="43"/>
        <v>22760</v>
      </c>
      <c r="E146" s="23">
        <f t="shared" si="32"/>
        <v>27312</v>
      </c>
      <c r="F146" s="149">
        <f t="shared" si="33"/>
        <v>10651.68</v>
      </c>
      <c r="G146" s="25"/>
    </row>
    <row r="147" spans="1:7" ht="13">
      <c r="A147" s="21" t="s">
        <v>414</v>
      </c>
      <c r="B147" s="165">
        <v>24827</v>
      </c>
      <c r="C147" s="160">
        <f t="shared" si="42"/>
        <v>3.0007652958472741E-2</v>
      </c>
      <c r="D147" s="22">
        <f t="shared" si="43"/>
        <v>25572</v>
      </c>
      <c r="E147" s="23">
        <f t="shared" si="32"/>
        <v>30686.399999999998</v>
      </c>
      <c r="F147" s="149">
        <f t="shared" si="33"/>
        <v>11967.696</v>
      </c>
      <c r="G147" s="25"/>
    </row>
    <row r="148" spans="1:7" ht="13">
      <c r="A148" s="21" t="s">
        <v>415</v>
      </c>
      <c r="B148" s="165">
        <v>27556</v>
      </c>
      <c r="C148" s="160">
        <f t="shared" si="42"/>
        <v>3.0011612715924008E-2</v>
      </c>
      <c r="D148" s="22">
        <f t="shared" si="43"/>
        <v>28383</v>
      </c>
      <c r="E148" s="23">
        <f t="shared" si="32"/>
        <v>34059.599999999999</v>
      </c>
      <c r="F148" s="149">
        <f t="shared" si="33"/>
        <v>13283.244000000001</v>
      </c>
      <c r="G148" s="25" t="s">
        <v>291</v>
      </c>
    </row>
    <row r="149" spans="1:7">
      <c r="A149" s="21"/>
      <c r="B149" s="165"/>
      <c r="C149" s="85"/>
      <c r="D149" s="22"/>
      <c r="E149" s="23"/>
      <c r="F149" s="149"/>
      <c r="G149" s="25"/>
    </row>
    <row r="150" spans="1:7" ht="13">
      <c r="A150" s="21" t="s">
        <v>275</v>
      </c>
      <c r="B150" s="165">
        <v>20334</v>
      </c>
      <c r="C150" s="160">
        <f t="shared" ref="C150:C151" si="44">D150/B150-1</f>
        <v>2.9999016425690916E-2</v>
      </c>
      <c r="D150" s="22">
        <f t="shared" ref="D150:D151" si="45">ROUND(B150*1.03,0)</f>
        <v>20944</v>
      </c>
      <c r="E150" s="23">
        <f t="shared" si="32"/>
        <v>25132.799999999999</v>
      </c>
      <c r="F150" s="149">
        <f t="shared" si="33"/>
        <v>9801.7919999999995</v>
      </c>
      <c r="G150" s="25"/>
    </row>
    <row r="151" spans="1:7" ht="13">
      <c r="A151" s="21" t="s">
        <v>276</v>
      </c>
      <c r="B151" s="165">
        <v>25276</v>
      </c>
      <c r="C151" s="160">
        <f t="shared" si="44"/>
        <v>2.998892229783201E-2</v>
      </c>
      <c r="D151" s="22">
        <f t="shared" si="45"/>
        <v>26034</v>
      </c>
      <c r="E151" s="23">
        <f t="shared" si="32"/>
        <v>31240.799999999999</v>
      </c>
      <c r="F151" s="149">
        <f t="shared" si="33"/>
        <v>12183.912</v>
      </c>
      <c r="G151" s="25"/>
    </row>
    <row r="152" spans="1:7">
      <c r="A152" s="21"/>
      <c r="B152" s="165"/>
      <c r="C152" s="85"/>
      <c r="D152" s="22"/>
      <c r="E152" s="23"/>
      <c r="F152" s="149"/>
      <c r="G152" s="25"/>
    </row>
    <row r="153" spans="1:7" ht="13">
      <c r="A153" s="21" t="s">
        <v>966</v>
      </c>
      <c r="B153" s="165">
        <v>13051</v>
      </c>
      <c r="C153" s="160">
        <f t="shared" ref="C153:C159" si="46">D153/B153-1</f>
        <v>3.0036012566086789E-2</v>
      </c>
      <c r="D153" s="22">
        <f t="shared" ref="D153:D159" si="47">ROUND(B153*1.03,0)</f>
        <v>13443</v>
      </c>
      <c r="E153" s="23">
        <f t="shared" si="32"/>
        <v>16131.599999999999</v>
      </c>
      <c r="F153" s="149">
        <f t="shared" si="33"/>
        <v>6291.3239999999996</v>
      </c>
      <c r="G153" s="25"/>
    </row>
    <row r="154" spans="1:7" ht="13">
      <c r="A154" s="21" t="s">
        <v>967</v>
      </c>
      <c r="B154" s="165">
        <v>16321</v>
      </c>
      <c r="C154" s="160">
        <f t="shared" si="46"/>
        <v>3.0022670179523203E-2</v>
      </c>
      <c r="D154" s="22">
        <f t="shared" si="47"/>
        <v>16811</v>
      </c>
      <c r="E154" s="23">
        <f t="shared" si="32"/>
        <v>20173.2</v>
      </c>
      <c r="F154" s="149">
        <f t="shared" si="33"/>
        <v>7867.5480000000007</v>
      </c>
      <c r="G154" s="25"/>
    </row>
    <row r="155" spans="1:7" ht="13">
      <c r="A155" s="21" t="s">
        <v>968</v>
      </c>
      <c r="B155" s="165">
        <v>19579</v>
      </c>
      <c r="C155" s="160">
        <f t="shared" si="46"/>
        <v>2.9981102201338095E-2</v>
      </c>
      <c r="D155" s="22">
        <f t="shared" si="47"/>
        <v>20166</v>
      </c>
      <c r="E155" s="23">
        <f t="shared" si="32"/>
        <v>24199.200000000001</v>
      </c>
      <c r="F155" s="149">
        <f t="shared" si="33"/>
        <v>9437.6880000000001</v>
      </c>
      <c r="G155" s="25"/>
    </row>
    <row r="156" spans="1:7" ht="13">
      <c r="A156" s="21" t="s">
        <v>969</v>
      </c>
      <c r="B156" s="165">
        <v>22848</v>
      </c>
      <c r="C156" s="160">
        <f t="shared" si="46"/>
        <v>2.9980742296918717E-2</v>
      </c>
      <c r="D156" s="22">
        <f t="shared" si="47"/>
        <v>23533</v>
      </c>
      <c r="E156" s="23">
        <f t="shared" si="32"/>
        <v>28239.599999999999</v>
      </c>
      <c r="F156" s="149">
        <f t="shared" si="33"/>
        <v>11013.444</v>
      </c>
      <c r="G156" s="25"/>
    </row>
    <row r="157" spans="1:7" ht="13">
      <c r="A157" s="21" t="s">
        <v>970</v>
      </c>
      <c r="B157" s="165">
        <v>26669</v>
      </c>
      <c r="C157" s="160">
        <f t="shared" si="46"/>
        <v>2.9997375229667389E-2</v>
      </c>
      <c r="D157" s="22">
        <f t="shared" si="47"/>
        <v>27469</v>
      </c>
      <c r="E157" s="23">
        <f t="shared" si="32"/>
        <v>32962.799999999996</v>
      </c>
      <c r="F157" s="149">
        <f t="shared" si="33"/>
        <v>12855.491999999998</v>
      </c>
      <c r="G157" s="25"/>
    </row>
    <row r="158" spans="1:7" ht="13">
      <c r="A158" s="21" t="s">
        <v>971</v>
      </c>
      <c r="B158" s="165">
        <v>29971</v>
      </c>
      <c r="C158" s="160">
        <f t="shared" si="46"/>
        <v>2.9995662473724538E-2</v>
      </c>
      <c r="D158" s="22">
        <f t="shared" si="47"/>
        <v>30870</v>
      </c>
      <c r="E158" s="23">
        <f t="shared" si="32"/>
        <v>37044</v>
      </c>
      <c r="F158" s="149">
        <f t="shared" si="33"/>
        <v>14447.16</v>
      </c>
      <c r="G158" s="25"/>
    </row>
    <row r="159" spans="1:7" ht="13">
      <c r="A159" s="21" t="s">
        <v>972</v>
      </c>
      <c r="B159" s="165">
        <v>33272</v>
      </c>
      <c r="C159" s="160">
        <f t="shared" si="46"/>
        <v>2.9995191151719114E-2</v>
      </c>
      <c r="D159" s="22">
        <f t="shared" si="47"/>
        <v>34270</v>
      </c>
      <c r="E159" s="23">
        <f t="shared" si="32"/>
        <v>41124</v>
      </c>
      <c r="F159" s="149">
        <f t="shared" si="33"/>
        <v>16038.36</v>
      </c>
      <c r="G159" s="25" t="s">
        <v>291</v>
      </c>
    </row>
    <row r="160" spans="1:7">
      <c r="A160" s="21"/>
      <c r="B160" s="165"/>
      <c r="C160" s="85"/>
      <c r="D160" s="22"/>
      <c r="E160" s="23"/>
      <c r="F160" s="149"/>
      <c r="G160" s="25"/>
    </row>
    <row r="161" spans="1:7" ht="13">
      <c r="A161" s="21" t="s">
        <v>981</v>
      </c>
      <c r="B161" s="165">
        <v>17511</v>
      </c>
      <c r="C161" s="160">
        <f t="shared" ref="C161:C167" si="48">D161/B161-1</f>
        <v>2.9981154702758195E-2</v>
      </c>
      <c r="D161" s="22">
        <f t="shared" ref="D161:D167" si="49">ROUND(B161*1.03,0)</f>
        <v>18036</v>
      </c>
      <c r="E161" s="23">
        <f t="shared" si="32"/>
        <v>21643.200000000001</v>
      </c>
      <c r="F161" s="149">
        <f t="shared" si="33"/>
        <v>8440.848</v>
      </c>
      <c r="G161" s="25"/>
    </row>
    <row r="162" spans="1:7" ht="13">
      <c r="A162" s="21" t="s">
        <v>982</v>
      </c>
      <c r="B162" s="165">
        <v>21897</v>
      </c>
      <c r="C162" s="160">
        <f t="shared" si="48"/>
        <v>3.0004110152075603E-2</v>
      </c>
      <c r="D162" s="22">
        <f t="shared" si="49"/>
        <v>22554</v>
      </c>
      <c r="E162" s="23">
        <f t="shared" si="32"/>
        <v>27064.799999999999</v>
      </c>
      <c r="F162" s="149">
        <f t="shared" si="33"/>
        <v>10555.272000000001</v>
      </c>
      <c r="G162" s="25"/>
    </row>
    <row r="163" spans="1:7" ht="13">
      <c r="A163" s="21" t="s">
        <v>983</v>
      </c>
      <c r="B163" s="165">
        <v>26268</v>
      </c>
      <c r="C163" s="160">
        <f t="shared" si="48"/>
        <v>2.9998477234658205E-2</v>
      </c>
      <c r="D163" s="22">
        <f t="shared" si="49"/>
        <v>27056</v>
      </c>
      <c r="E163" s="23">
        <f t="shared" si="32"/>
        <v>32467.199999999997</v>
      </c>
      <c r="F163" s="149">
        <f t="shared" si="33"/>
        <v>12662.207999999999</v>
      </c>
      <c r="G163" s="25"/>
    </row>
    <row r="164" spans="1:7" ht="13">
      <c r="A164" s="21" t="s">
        <v>984</v>
      </c>
      <c r="B164" s="165">
        <v>30655</v>
      </c>
      <c r="C164" s="160">
        <f t="shared" si="48"/>
        <v>3.0011417387049377E-2</v>
      </c>
      <c r="D164" s="22">
        <f t="shared" si="49"/>
        <v>31575</v>
      </c>
      <c r="E164" s="23">
        <f t="shared" si="32"/>
        <v>37890</v>
      </c>
      <c r="F164" s="149">
        <f t="shared" si="33"/>
        <v>14777.1</v>
      </c>
      <c r="G164" s="25"/>
    </row>
    <row r="165" spans="1:7" ht="13">
      <c r="A165" s="21" t="s">
        <v>985</v>
      </c>
      <c r="B165" s="165">
        <v>35678</v>
      </c>
      <c r="C165" s="160">
        <f t="shared" si="48"/>
        <v>2.9990470317842854E-2</v>
      </c>
      <c r="D165" s="22">
        <f t="shared" si="49"/>
        <v>36748</v>
      </c>
      <c r="E165" s="23">
        <f t="shared" si="32"/>
        <v>44097.599999999999</v>
      </c>
      <c r="F165" s="149">
        <f t="shared" si="33"/>
        <v>17198.063999999998</v>
      </c>
      <c r="G165" s="25"/>
    </row>
    <row r="166" spans="1:7" ht="13">
      <c r="A166" s="21" t="s">
        <v>986</v>
      </c>
      <c r="B166" s="165">
        <v>40107</v>
      </c>
      <c r="C166" s="160">
        <f t="shared" si="48"/>
        <v>2.9994764006283203E-2</v>
      </c>
      <c r="D166" s="22">
        <f t="shared" si="49"/>
        <v>41310</v>
      </c>
      <c r="E166" s="23">
        <f t="shared" si="32"/>
        <v>49572</v>
      </c>
      <c r="F166" s="149">
        <f t="shared" si="33"/>
        <v>19333.080000000002</v>
      </c>
      <c r="G166" s="25"/>
    </row>
    <row r="167" spans="1:7" ht="13">
      <c r="A167" s="21" t="s">
        <v>987</v>
      </c>
      <c r="B167" s="165">
        <v>44537</v>
      </c>
      <c r="C167" s="160">
        <f t="shared" si="48"/>
        <v>2.9997530143476281E-2</v>
      </c>
      <c r="D167" s="22">
        <f t="shared" si="49"/>
        <v>45873</v>
      </c>
      <c r="E167" s="23">
        <f t="shared" si="32"/>
        <v>55047.6</v>
      </c>
      <c r="F167" s="149">
        <f t="shared" si="33"/>
        <v>21468.563999999998</v>
      </c>
      <c r="G167" s="25" t="s">
        <v>291</v>
      </c>
    </row>
    <row r="168" spans="1:7">
      <c r="A168" s="21"/>
      <c r="B168" s="165"/>
      <c r="C168" s="85"/>
      <c r="D168" s="22"/>
      <c r="E168" s="23"/>
      <c r="F168" s="149"/>
      <c r="G168" s="25"/>
    </row>
    <row r="169" spans="1:7" ht="13">
      <c r="A169" s="21" t="s">
        <v>973</v>
      </c>
      <c r="B169" s="165">
        <v>15014</v>
      </c>
      <c r="C169" s="160">
        <f t="shared" ref="C169:C176" si="50">D169/B169-1</f>
        <v>2.9972026108964878E-2</v>
      </c>
      <c r="D169" s="22">
        <f t="shared" ref="D169:D176" si="51">ROUND(B169*1.03,0)</f>
        <v>15464</v>
      </c>
      <c r="E169" s="23">
        <f t="shared" si="32"/>
        <v>18556.8</v>
      </c>
      <c r="F169" s="149">
        <f t="shared" si="33"/>
        <v>7237.152</v>
      </c>
      <c r="G169" s="25"/>
    </row>
    <row r="170" spans="1:7" ht="13">
      <c r="A170" s="21" t="s">
        <v>974</v>
      </c>
      <c r="B170" s="165">
        <v>18358</v>
      </c>
      <c r="C170" s="160">
        <f t="shared" si="50"/>
        <v>3.0014162762828089E-2</v>
      </c>
      <c r="D170" s="22">
        <f t="shared" si="51"/>
        <v>18909</v>
      </c>
      <c r="E170" s="23">
        <f t="shared" si="32"/>
        <v>22690.799999999999</v>
      </c>
      <c r="F170" s="149">
        <f t="shared" si="33"/>
        <v>8849.4120000000003</v>
      </c>
      <c r="G170" s="25"/>
    </row>
    <row r="171" spans="1:7" ht="13">
      <c r="A171" s="21" t="s">
        <v>975</v>
      </c>
      <c r="B171" s="165">
        <v>21235</v>
      </c>
      <c r="C171" s="160">
        <f t="shared" si="50"/>
        <v>2.9997645396750539E-2</v>
      </c>
      <c r="D171" s="22">
        <f t="shared" si="51"/>
        <v>21872</v>
      </c>
      <c r="E171" s="23">
        <f t="shared" si="32"/>
        <v>26246.399999999998</v>
      </c>
      <c r="F171" s="149">
        <f t="shared" si="33"/>
        <v>10236.096</v>
      </c>
      <c r="G171" s="25"/>
    </row>
    <row r="172" spans="1:7" ht="13">
      <c r="A172" s="21" t="s">
        <v>976</v>
      </c>
      <c r="B172" s="165">
        <v>25063</v>
      </c>
      <c r="C172" s="160">
        <f t="shared" si="50"/>
        <v>3.0004388939871562E-2</v>
      </c>
      <c r="D172" s="22">
        <f t="shared" si="51"/>
        <v>25815</v>
      </c>
      <c r="E172" s="23">
        <f t="shared" si="32"/>
        <v>30978</v>
      </c>
      <c r="F172" s="149">
        <f t="shared" si="33"/>
        <v>12081.42</v>
      </c>
      <c r="G172" s="25"/>
    </row>
    <row r="173" spans="1:7" ht="13">
      <c r="A173" s="21" t="s">
        <v>977</v>
      </c>
      <c r="B173" s="165">
        <v>27133</v>
      </c>
      <c r="C173" s="160">
        <f t="shared" si="50"/>
        <v>3.0000368554896184E-2</v>
      </c>
      <c r="D173" s="22">
        <f t="shared" si="51"/>
        <v>27947</v>
      </c>
      <c r="E173" s="23">
        <f t="shared" si="32"/>
        <v>33536.400000000001</v>
      </c>
      <c r="F173" s="149">
        <f t="shared" si="33"/>
        <v>13079.196000000002</v>
      </c>
      <c r="G173" s="25"/>
    </row>
    <row r="174" spans="1:7" ht="13">
      <c r="A174" s="21" t="s">
        <v>978</v>
      </c>
      <c r="B174" s="165">
        <v>29718</v>
      </c>
      <c r="C174" s="160">
        <f t="shared" si="50"/>
        <v>3.0015478834376497E-2</v>
      </c>
      <c r="D174" s="22">
        <f t="shared" si="51"/>
        <v>30610</v>
      </c>
      <c r="E174" s="23">
        <f t="shared" si="32"/>
        <v>36732</v>
      </c>
      <c r="F174" s="149">
        <f t="shared" si="33"/>
        <v>14325.480000000001</v>
      </c>
      <c r="G174" s="25"/>
    </row>
    <row r="175" spans="1:7" ht="13">
      <c r="A175" s="21" t="s">
        <v>979</v>
      </c>
      <c r="B175" s="165">
        <v>32972</v>
      </c>
      <c r="C175" s="160">
        <f t="shared" si="50"/>
        <v>2.9995147397791966E-2</v>
      </c>
      <c r="D175" s="22">
        <f t="shared" si="51"/>
        <v>33961</v>
      </c>
      <c r="E175" s="23">
        <f t="shared" si="32"/>
        <v>40753.199999999997</v>
      </c>
      <c r="F175" s="149">
        <f t="shared" si="33"/>
        <v>15893.748</v>
      </c>
      <c r="G175" s="25" t="s">
        <v>291</v>
      </c>
    </row>
    <row r="176" spans="1:7" ht="13">
      <c r="A176" s="21" t="s">
        <v>980</v>
      </c>
      <c r="B176" s="165">
        <v>36631</v>
      </c>
      <c r="C176" s="160">
        <f t="shared" si="50"/>
        <v>3.0001910949742028E-2</v>
      </c>
      <c r="D176" s="22">
        <f t="shared" si="51"/>
        <v>37730</v>
      </c>
      <c r="E176" s="23">
        <f t="shared" si="32"/>
        <v>45276</v>
      </c>
      <c r="F176" s="149">
        <f t="shared" si="33"/>
        <v>17657.64</v>
      </c>
      <c r="G176" s="25" t="s">
        <v>291</v>
      </c>
    </row>
    <row r="177" spans="1:7">
      <c r="A177" s="21"/>
      <c r="B177" s="165"/>
      <c r="C177" s="85"/>
      <c r="D177" s="22"/>
      <c r="E177" s="23"/>
      <c r="F177" s="149"/>
      <c r="G177" s="25"/>
    </row>
    <row r="178" spans="1:7" ht="13">
      <c r="A178" s="21" t="s">
        <v>988</v>
      </c>
      <c r="B178" s="165">
        <v>18852</v>
      </c>
      <c r="C178" s="160">
        <f t="shared" ref="C178:C181" si="52">D178/B178-1</f>
        <v>3.0023339698705742E-2</v>
      </c>
      <c r="D178" s="22">
        <f t="shared" ref="D178:D181" si="53">ROUND(B178*1.03,0)</f>
        <v>19418</v>
      </c>
      <c r="E178" s="23">
        <f t="shared" si="32"/>
        <v>23301.599999999999</v>
      </c>
      <c r="F178" s="149">
        <f t="shared" si="33"/>
        <v>9087.6239999999998</v>
      </c>
      <c r="G178" s="25" t="s">
        <v>291</v>
      </c>
    </row>
    <row r="179" spans="1:7" ht="13">
      <c r="A179" s="21" t="s">
        <v>989</v>
      </c>
      <c r="B179" s="165">
        <v>23569</v>
      </c>
      <c r="C179" s="160">
        <f t="shared" si="52"/>
        <v>2.9997029997030022E-2</v>
      </c>
      <c r="D179" s="22">
        <f t="shared" si="53"/>
        <v>24276</v>
      </c>
      <c r="E179" s="23">
        <f t="shared" si="32"/>
        <v>29131.200000000001</v>
      </c>
      <c r="F179" s="149">
        <f t="shared" si="33"/>
        <v>11361.168000000001</v>
      </c>
      <c r="G179" s="25" t="s">
        <v>291</v>
      </c>
    </row>
    <row r="180" spans="1:7" ht="13">
      <c r="A180" s="21" t="s">
        <v>990</v>
      </c>
      <c r="B180" s="165">
        <v>28280</v>
      </c>
      <c r="C180" s="160">
        <f t="shared" si="52"/>
        <v>2.9985855728430044E-2</v>
      </c>
      <c r="D180" s="22">
        <f t="shared" si="53"/>
        <v>29128</v>
      </c>
      <c r="E180" s="23">
        <f t="shared" si="32"/>
        <v>34953.599999999999</v>
      </c>
      <c r="F180" s="149">
        <f t="shared" si="33"/>
        <v>13631.904</v>
      </c>
      <c r="G180" s="25" t="s">
        <v>291</v>
      </c>
    </row>
    <row r="181" spans="1:7" ht="13">
      <c r="A181" s="21" t="s">
        <v>991</v>
      </c>
      <c r="B181" s="165">
        <v>32995</v>
      </c>
      <c r="C181" s="160">
        <f t="shared" si="52"/>
        <v>3.0004546143355126E-2</v>
      </c>
      <c r="D181" s="22">
        <f t="shared" si="53"/>
        <v>33985</v>
      </c>
      <c r="E181" s="23">
        <f t="shared" si="32"/>
        <v>40782</v>
      </c>
      <c r="F181" s="149">
        <f t="shared" si="33"/>
        <v>15904.980000000001</v>
      </c>
      <c r="G181" s="25" t="s">
        <v>291</v>
      </c>
    </row>
    <row r="182" spans="1:7">
      <c r="A182" s="21"/>
      <c r="B182" s="165"/>
      <c r="C182" s="85"/>
      <c r="D182" s="22"/>
      <c r="E182" s="23"/>
      <c r="F182" s="149"/>
      <c r="G182" s="25"/>
    </row>
    <row r="183" spans="1:7" ht="13">
      <c r="A183" s="21" t="s">
        <v>416</v>
      </c>
      <c r="B183" s="165">
        <v>24935</v>
      </c>
      <c r="C183" s="160">
        <f t="shared" ref="C183:C185" si="54">D183/B183-1</f>
        <v>2.9997994786444826E-2</v>
      </c>
      <c r="D183" s="22">
        <f t="shared" ref="D183:D185" si="55">ROUND(B183*1.03,0)</f>
        <v>25683</v>
      </c>
      <c r="E183" s="23">
        <f t="shared" ref="E183:E237" si="56">D183*1.2</f>
        <v>30819.599999999999</v>
      </c>
      <c r="F183" s="149">
        <f t="shared" ref="F183:F237" si="57">IFERROR(((((E183*(1+$F$3))*(1+$F$2))*(1+$F$1))),"")</f>
        <v>12019.644</v>
      </c>
      <c r="G183" s="25" t="s">
        <v>291</v>
      </c>
    </row>
    <row r="184" spans="1:7" ht="13">
      <c r="A184" s="21" t="s">
        <v>417</v>
      </c>
      <c r="B184" s="165">
        <v>31167</v>
      </c>
      <c r="C184" s="160">
        <f t="shared" si="54"/>
        <v>2.9999679147816538E-2</v>
      </c>
      <c r="D184" s="22">
        <f t="shared" si="55"/>
        <v>32102</v>
      </c>
      <c r="E184" s="23">
        <f t="shared" si="56"/>
        <v>38522.400000000001</v>
      </c>
      <c r="F184" s="149">
        <f t="shared" si="57"/>
        <v>15023.736000000001</v>
      </c>
      <c r="G184" s="25" t="s">
        <v>291</v>
      </c>
    </row>
    <row r="185" spans="1:7" ht="13">
      <c r="A185" s="21" t="s">
        <v>992</v>
      </c>
      <c r="B185" s="165">
        <v>37397</v>
      </c>
      <c r="C185" s="160">
        <f t="shared" si="54"/>
        <v>3.0002406610155852E-2</v>
      </c>
      <c r="D185" s="22">
        <f t="shared" si="55"/>
        <v>38519</v>
      </c>
      <c r="E185" s="23">
        <f t="shared" si="56"/>
        <v>46222.799999999996</v>
      </c>
      <c r="F185" s="149">
        <f t="shared" si="57"/>
        <v>18026.892</v>
      </c>
      <c r="G185" s="25" t="s">
        <v>291</v>
      </c>
    </row>
    <row r="186" spans="1:7">
      <c r="A186" s="21"/>
      <c r="B186" s="165"/>
      <c r="C186" s="85"/>
      <c r="D186" s="22"/>
      <c r="E186" s="23"/>
      <c r="F186" s="149"/>
      <c r="G186" s="25"/>
    </row>
    <row r="187" spans="1:7" ht="13">
      <c r="A187" s="21" t="s">
        <v>993</v>
      </c>
      <c r="B187" s="165">
        <v>4166</v>
      </c>
      <c r="C187" s="160">
        <f t="shared" ref="C187:C194" si="58">D187/B187-1</f>
        <v>3.0004800768122841E-2</v>
      </c>
      <c r="D187" s="22">
        <f t="shared" ref="D187:D194" si="59">ROUND(B187*1.03,0)</f>
        <v>4291</v>
      </c>
      <c r="E187" s="23">
        <f t="shared" si="56"/>
        <v>5149.2</v>
      </c>
      <c r="F187" s="149">
        <f t="shared" si="57"/>
        <v>2008.1880000000001</v>
      </c>
      <c r="G187" s="25"/>
    </row>
    <row r="188" spans="1:7" ht="13">
      <c r="A188" s="21" t="s">
        <v>994</v>
      </c>
      <c r="B188" s="165">
        <v>5602</v>
      </c>
      <c r="C188" s="160">
        <f t="shared" si="58"/>
        <v>2.9989289539450237E-2</v>
      </c>
      <c r="D188" s="22">
        <f t="shared" si="59"/>
        <v>5770</v>
      </c>
      <c r="E188" s="23">
        <f t="shared" si="56"/>
        <v>6924</v>
      </c>
      <c r="F188" s="149">
        <f t="shared" si="57"/>
        <v>2700.36</v>
      </c>
      <c r="G188" s="25"/>
    </row>
    <row r="189" spans="1:7" ht="13">
      <c r="A189" s="21" t="s">
        <v>995</v>
      </c>
      <c r="B189" s="165">
        <v>7341</v>
      </c>
      <c r="C189" s="160">
        <f t="shared" si="58"/>
        <v>2.9968669118648705E-2</v>
      </c>
      <c r="D189" s="22">
        <f t="shared" si="59"/>
        <v>7561</v>
      </c>
      <c r="E189" s="23">
        <f t="shared" si="56"/>
        <v>9073.1999999999989</v>
      </c>
      <c r="F189" s="149">
        <f t="shared" si="57"/>
        <v>3538.5479999999998</v>
      </c>
      <c r="G189" s="25"/>
    </row>
    <row r="190" spans="1:7" ht="13">
      <c r="A190" s="21" t="s">
        <v>996</v>
      </c>
      <c r="B190" s="165">
        <v>9701</v>
      </c>
      <c r="C190" s="160">
        <f t="shared" si="58"/>
        <v>2.9996907535305706E-2</v>
      </c>
      <c r="D190" s="22">
        <f t="shared" si="59"/>
        <v>9992</v>
      </c>
      <c r="E190" s="23">
        <f t="shared" si="56"/>
        <v>11990.4</v>
      </c>
      <c r="F190" s="149">
        <f t="shared" si="57"/>
        <v>4676.2560000000003</v>
      </c>
      <c r="G190" s="25"/>
    </row>
    <row r="191" spans="1:7" ht="13">
      <c r="A191" s="21" t="s">
        <v>997</v>
      </c>
      <c r="B191" s="165">
        <v>12330</v>
      </c>
      <c r="C191" s="160">
        <f t="shared" si="58"/>
        <v>3.0008110300081103E-2</v>
      </c>
      <c r="D191" s="22">
        <f t="shared" si="59"/>
        <v>12700</v>
      </c>
      <c r="E191" s="23">
        <f t="shared" si="56"/>
        <v>15240</v>
      </c>
      <c r="F191" s="149">
        <f t="shared" si="57"/>
        <v>5943.6</v>
      </c>
      <c r="G191" s="25"/>
    </row>
    <row r="192" spans="1:7" ht="13">
      <c r="A192" s="21" t="s">
        <v>422</v>
      </c>
      <c r="B192" s="165">
        <v>12767</v>
      </c>
      <c r="C192" s="160">
        <f t="shared" si="58"/>
        <v>2.9999216730633771E-2</v>
      </c>
      <c r="D192" s="22">
        <f t="shared" si="59"/>
        <v>13150</v>
      </c>
      <c r="E192" s="23">
        <f t="shared" si="56"/>
        <v>15780</v>
      </c>
      <c r="F192" s="149">
        <f t="shared" si="57"/>
        <v>6154.2</v>
      </c>
      <c r="G192" s="25"/>
    </row>
    <row r="193" spans="1:7" ht="13">
      <c r="A193" s="21" t="s">
        <v>998</v>
      </c>
      <c r="B193" s="165">
        <v>3987</v>
      </c>
      <c r="C193" s="160">
        <f t="shared" si="58"/>
        <v>3.0097817908201652E-2</v>
      </c>
      <c r="D193" s="22">
        <f t="shared" si="59"/>
        <v>4107</v>
      </c>
      <c r="E193" s="23">
        <f t="shared" si="56"/>
        <v>4928.3999999999996</v>
      </c>
      <c r="F193" s="149">
        <f t="shared" si="57"/>
        <v>1922.076</v>
      </c>
      <c r="G193" s="25"/>
    </row>
    <row r="194" spans="1:7" ht="13">
      <c r="A194" s="21" t="s">
        <v>999</v>
      </c>
      <c r="B194" s="165">
        <v>6524</v>
      </c>
      <c r="C194" s="160">
        <f t="shared" si="58"/>
        <v>3.0042918454935563E-2</v>
      </c>
      <c r="D194" s="22">
        <f t="shared" si="59"/>
        <v>6720</v>
      </c>
      <c r="E194" s="23">
        <f t="shared" si="56"/>
        <v>8064</v>
      </c>
      <c r="F194" s="149">
        <f t="shared" si="57"/>
        <v>3144.96</v>
      </c>
      <c r="G194" s="25"/>
    </row>
    <row r="195" spans="1:7">
      <c r="A195" s="21"/>
      <c r="B195" s="165"/>
      <c r="C195" s="85"/>
      <c r="D195" s="22"/>
      <c r="E195" s="23"/>
      <c r="F195" s="149"/>
      <c r="G195" s="25"/>
    </row>
    <row r="196" spans="1:7" ht="13">
      <c r="A196" s="21" t="s">
        <v>1000</v>
      </c>
      <c r="B196" s="165">
        <v>15429</v>
      </c>
      <c r="C196" s="160">
        <f t="shared" ref="C196:C199" si="60">D196/B196-1</f>
        <v>3.0008425691878893E-2</v>
      </c>
      <c r="D196" s="22">
        <f t="shared" ref="D196:D199" si="61">ROUND(B196*1.03,0)</f>
        <v>15892</v>
      </c>
      <c r="E196" s="23">
        <f t="shared" si="56"/>
        <v>19070.399999999998</v>
      </c>
      <c r="F196" s="149">
        <f t="shared" si="57"/>
        <v>7437.4559999999992</v>
      </c>
      <c r="G196" s="25"/>
    </row>
    <row r="197" spans="1:7" ht="13">
      <c r="A197" s="21" t="s">
        <v>490</v>
      </c>
      <c r="B197" s="165">
        <v>18857</v>
      </c>
      <c r="C197" s="160">
        <f t="shared" si="60"/>
        <v>3.0015378904385548E-2</v>
      </c>
      <c r="D197" s="22">
        <f t="shared" si="61"/>
        <v>19423</v>
      </c>
      <c r="E197" s="23">
        <f t="shared" si="56"/>
        <v>23307.599999999999</v>
      </c>
      <c r="F197" s="149">
        <f t="shared" si="57"/>
        <v>9089.9639999999999</v>
      </c>
      <c r="G197" s="25"/>
    </row>
    <row r="198" spans="1:7" ht="13">
      <c r="A198" s="21" t="s">
        <v>491</v>
      </c>
      <c r="B198" s="165">
        <v>7929</v>
      </c>
      <c r="C198" s="160">
        <f t="shared" si="60"/>
        <v>3.0016395510152671E-2</v>
      </c>
      <c r="D198" s="22">
        <f t="shared" si="61"/>
        <v>8167</v>
      </c>
      <c r="E198" s="23">
        <f t="shared" si="56"/>
        <v>9800.4</v>
      </c>
      <c r="F198" s="149">
        <f t="shared" si="57"/>
        <v>3822.1559999999999</v>
      </c>
      <c r="G198" s="25"/>
    </row>
    <row r="199" spans="1:7" ht="13">
      <c r="A199" s="21" t="s">
        <v>492</v>
      </c>
      <c r="B199" s="165">
        <v>11572</v>
      </c>
      <c r="C199" s="160">
        <f t="shared" si="60"/>
        <v>2.9986173522295267E-2</v>
      </c>
      <c r="D199" s="22">
        <f t="shared" si="61"/>
        <v>11919</v>
      </c>
      <c r="E199" s="23">
        <f t="shared" si="56"/>
        <v>14302.8</v>
      </c>
      <c r="F199" s="149">
        <f t="shared" si="57"/>
        <v>5578.0919999999996</v>
      </c>
      <c r="G199" s="25"/>
    </row>
    <row r="200" spans="1:7">
      <c r="A200" s="21"/>
      <c r="B200" s="165"/>
      <c r="C200" s="85"/>
      <c r="D200" s="22"/>
      <c r="E200" s="23"/>
      <c r="F200" s="149"/>
      <c r="G200" s="25"/>
    </row>
    <row r="201" spans="1:7" ht="13">
      <c r="A201" s="21" t="s">
        <v>493</v>
      </c>
      <c r="B201" s="165">
        <v>3371</v>
      </c>
      <c r="C201" s="160">
        <f t="shared" ref="C201:C205" si="62">D201/B201-1</f>
        <v>2.9961435775734291E-2</v>
      </c>
      <c r="D201" s="22">
        <f t="shared" ref="D201:D205" si="63">ROUND(B201*1.03,0)</f>
        <v>3472</v>
      </c>
      <c r="E201" s="23">
        <f t="shared" si="56"/>
        <v>4166.3999999999996</v>
      </c>
      <c r="F201" s="149">
        <f t="shared" si="57"/>
        <v>1624.896</v>
      </c>
      <c r="G201" s="25"/>
    </row>
    <row r="202" spans="1:7" ht="13">
      <c r="A202" s="21" t="s">
        <v>494</v>
      </c>
      <c r="B202" s="165">
        <v>3397</v>
      </c>
      <c r="C202" s="160">
        <f t="shared" si="62"/>
        <v>3.0026493965263468E-2</v>
      </c>
      <c r="D202" s="22">
        <f t="shared" si="63"/>
        <v>3499</v>
      </c>
      <c r="E202" s="23">
        <f t="shared" si="56"/>
        <v>4198.8</v>
      </c>
      <c r="F202" s="149">
        <f t="shared" si="57"/>
        <v>1637.5320000000002</v>
      </c>
      <c r="G202" s="25"/>
    </row>
    <row r="203" spans="1:7" ht="13">
      <c r="A203" s="21" t="s">
        <v>495</v>
      </c>
      <c r="B203" s="165">
        <v>3463</v>
      </c>
      <c r="C203" s="160">
        <f t="shared" si="62"/>
        <v>3.003176436615651E-2</v>
      </c>
      <c r="D203" s="22">
        <f t="shared" si="63"/>
        <v>3567</v>
      </c>
      <c r="E203" s="23">
        <f t="shared" si="56"/>
        <v>4280.3999999999996</v>
      </c>
      <c r="F203" s="149">
        <f t="shared" si="57"/>
        <v>1669.356</v>
      </c>
      <c r="G203" s="25"/>
    </row>
    <row r="204" spans="1:7" ht="13">
      <c r="A204" s="21" t="s">
        <v>496</v>
      </c>
      <c r="B204" s="165">
        <v>3527</v>
      </c>
      <c r="C204" s="160">
        <f t="shared" si="62"/>
        <v>3.0053870144598704E-2</v>
      </c>
      <c r="D204" s="22">
        <f t="shared" si="63"/>
        <v>3633</v>
      </c>
      <c r="E204" s="23">
        <f t="shared" si="56"/>
        <v>4359.5999999999995</v>
      </c>
      <c r="F204" s="149">
        <f t="shared" si="57"/>
        <v>1700.2439999999999</v>
      </c>
      <c r="G204" s="25"/>
    </row>
    <row r="205" spans="1:7" ht="13">
      <c r="A205" s="21" t="s">
        <v>497</v>
      </c>
      <c r="B205" s="165">
        <v>3630</v>
      </c>
      <c r="C205" s="160">
        <f t="shared" si="62"/>
        <v>3.0027548209366373E-2</v>
      </c>
      <c r="D205" s="22">
        <f t="shared" si="63"/>
        <v>3739</v>
      </c>
      <c r="E205" s="23">
        <f t="shared" si="56"/>
        <v>4486.8</v>
      </c>
      <c r="F205" s="149">
        <f t="shared" si="57"/>
        <v>1749.8520000000001</v>
      </c>
      <c r="G205" s="25"/>
    </row>
    <row r="206" spans="1:7">
      <c r="A206" s="21"/>
      <c r="B206" s="165"/>
      <c r="C206" s="85"/>
      <c r="D206" s="22"/>
      <c r="E206" s="23"/>
      <c r="F206" s="149"/>
      <c r="G206" s="25"/>
    </row>
    <row r="207" spans="1:7" ht="13">
      <c r="A207" s="21" t="s">
        <v>498</v>
      </c>
      <c r="B207" s="165">
        <v>2958</v>
      </c>
      <c r="C207" s="160">
        <f t="shared" ref="C207:C216" si="64">D207/B207-1</f>
        <v>3.0087897227856653E-2</v>
      </c>
      <c r="D207" s="22">
        <f t="shared" ref="D207:D216" si="65">ROUND(B207*1.03,0)</f>
        <v>3047</v>
      </c>
      <c r="E207" s="23">
        <f t="shared" si="56"/>
        <v>3656.4</v>
      </c>
      <c r="F207" s="149">
        <f t="shared" si="57"/>
        <v>1425.9960000000001</v>
      </c>
      <c r="G207" s="25"/>
    </row>
    <row r="208" spans="1:7" ht="13">
      <c r="A208" s="21" t="s">
        <v>499</v>
      </c>
      <c r="B208" s="165">
        <v>3048</v>
      </c>
      <c r="C208" s="160">
        <f t="shared" si="64"/>
        <v>2.9855643044619518E-2</v>
      </c>
      <c r="D208" s="22">
        <f t="shared" si="65"/>
        <v>3139</v>
      </c>
      <c r="E208" s="23">
        <f t="shared" si="56"/>
        <v>3766.7999999999997</v>
      </c>
      <c r="F208" s="149">
        <f t="shared" si="57"/>
        <v>1469.0519999999999</v>
      </c>
      <c r="G208" s="25"/>
    </row>
    <row r="209" spans="1:7" ht="13">
      <c r="A209" s="21" t="s">
        <v>500</v>
      </c>
      <c r="B209" s="165">
        <v>3131</v>
      </c>
      <c r="C209" s="160">
        <f t="shared" si="64"/>
        <v>3.0022357074417139E-2</v>
      </c>
      <c r="D209" s="22">
        <f t="shared" si="65"/>
        <v>3225</v>
      </c>
      <c r="E209" s="23">
        <f t="shared" si="56"/>
        <v>3870</v>
      </c>
      <c r="F209" s="149">
        <f t="shared" si="57"/>
        <v>1509.3</v>
      </c>
      <c r="G209" s="25"/>
    </row>
    <row r="210" spans="1:7" ht="13">
      <c r="A210" s="21" t="s">
        <v>501</v>
      </c>
      <c r="B210" s="165">
        <v>3219</v>
      </c>
      <c r="C210" s="160">
        <f t="shared" si="64"/>
        <v>3.0133581857719749E-2</v>
      </c>
      <c r="D210" s="22">
        <f t="shared" si="65"/>
        <v>3316</v>
      </c>
      <c r="E210" s="23">
        <f t="shared" si="56"/>
        <v>3979.2</v>
      </c>
      <c r="F210" s="149">
        <f t="shared" si="57"/>
        <v>1551.8879999999999</v>
      </c>
      <c r="G210" s="25"/>
    </row>
    <row r="211" spans="1:7" ht="13">
      <c r="A211" s="21" t="s">
        <v>502</v>
      </c>
      <c r="B211" s="165">
        <v>3408</v>
      </c>
      <c r="C211" s="160">
        <f t="shared" si="64"/>
        <v>2.9929577464788748E-2</v>
      </c>
      <c r="D211" s="22">
        <f t="shared" si="65"/>
        <v>3510</v>
      </c>
      <c r="E211" s="23">
        <f t="shared" si="56"/>
        <v>4212</v>
      </c>
      <c r="F211" s="149">
        <f t="shared" si="57"/>
        <v>1642.68</v>
      </c>
      <c r="G211" s="25"/>
    </row>
    <row r="212" spans="1:7" ht="13">
      <c r="A212" s="21" t="s">
        <v>503</v>
      </c>
      <c r="B212" s="165">
        <v>3583</v>
      </c>
      <c r="C212" s="160">
        <f t="shared" si="64"/>
        <v>2.9863243092380642E-2</v>
      </c>
      <c r="D212" s="22">
        <f t="shared" si="65"/>
        <v>3690</v>
      </c>
      <c r="E212" s="23">
        <f t="shared" si="56"/>
        <v>4428</v>
      </c>
      <c r="F212" s="149">
        <f t="shared" si="57"/>
        <v>1726.92</v>
      </c>
      <c r="G212" s="25" t="s">
        <v>291</v>
      </c>
    </row>
    <row r="213" spans="1:7" ht="13">
      <c r="A213" s="21" t="s">
        <v>504</v>
      </c>
      <c r="B213" s="165">
        <v>3922</v>
      </c>
      <c r="C213" s="160">
        <f t="shared" si="64"/>
        <v>3.0086690464048882E-2</v>
      </c>
      <c r="D213" s="22">
        <f t="shared" si="65"/>
        <v>4040</v>
      </c>
      <c r="E213" s="23">
        <f t="shared" si="56"/>
        <v>4848</v>
      </c>
      <c r="F213" s="149">
        <f t="shared" si="57"/>
        <v>1890.72</v>
      </c>
      <c r="G213" s="25" t="s">
        <v>291</v>
      </c>
    </row>
    <row r="214" spans="1:7" ht="13">
      <c r="A214" s="21" t="s">
        <v>505</v>
      </c>
      <c r="B214" s="165">
        <v>4080</v>
      </c>
      <c r="C214" s="160">
        <f t="shared" si="64"/>
        <v>2.9901960784313619E-2</v>
      </c>
      <c r="D214" s="22">
        <f t="shared" si="65"/>
        <v>4202</v>
      </c>
      <c r="E214" s="23">
        <f t="shared" si="56"/>
        <v>5042.3999999999996</v>
      </c>
      <c r="F214" s="149">
        <f t="shared" si="57"/>
        <v>1966.5359999999998</v>
      </c>
      <c r="G214" s="25" t="s">
        <v>291</v>
      </c>
    </row>
    <row r="215" spans="1:7" ht="13">
      <c r="A215" s="21" t="s">
        <v>506</v>
      </c>
      <c r="B215" s="165">
        <v>4452</v>
      </c>
      <c r="C215" s="160">
        <f t="shared" si="64"/>
        <v>3.0098831985624352E-2</v>
      </c>
      <c r="D215" s="22">
        <f t="shared" si="65"/>
        <v>4586</v>
      </c>
      <c r="E215" s="23">
        <f t="shared" si="56"/>
        <v>5503.2</v>
      </c>
      <c r="F215" s="149">
        <f t="shared" si="57"/>
        <v>2146.248</v>
      </c>
      <c r="G215" s="25" t="s">
        <v>291</v>
      </c>
    </row>
    <row r="216" spans="1:7" ht="13">
      <c r="A216" s="21" t="s">
        <v>507</v>
      </c>
      <c r="B216" s="165">
        <v>4818</v>
      </c>
      <c r="C216" s="160">
        <f t="shared" si="64"/>
        <v>3.0095475300954799E-2</v>
      </c>
      <c r="D216" s="22">
        <f t="shared" si="65"/>
        <v>4963</v>
      </c>
      <c r="E216" s="23">
        <f t="shared" si="56"/>
        <v>5955.5999999999995</v>
      </c>
      <c r="F216" s="149">
        <f t="shared" si="57"/>
        <v>2322.6839999999997</v>
      </c>
      <c r="G216" s="25" t="s">
        <v>291</v>
      </c>
    </row>
    <row r="217" spans="1:7" ht="13">
      <c r="A217" s="21"/>
      <c r="B217" s="165"/>
      <c r="C217" s="160"/>
      <c r="D217" s="22"/>
      <c r="E217" s="23"/>
      <c r="F217" s="149"/>
      <c r="G217" s="25"/>
    </row>
    <row r="218" spans="1:7" ht="13">
      <c r="A218" s="21" t="s">
        <v>1001</v>
      </c>
      <c r="B218" s="165">
        <v>2734</v>
      </c>
      <c r="C218" s="160">
        <f t="shared" ref="C218:C224" si="66">D218/B218-1</f>
        <v>2.9992684711046103E-2</v>
      </c>
      <c r="D218" s="22">
        <f t="shared" ref="D218:D224" si="67">ROUND(B218*1.03,0)</f>
        <v>2816</v>
      </c>
      <c r="E218" s="23">
        <f t="shared" si="56"/>
        <v>3379.2</v>
      </c>
      <c r="F218" s="149">
        <f t="shared" si="57"/>
        <v>1317.8879999999999</v>
      </c>
      <c r="G218" s="25"/>
    </row>
    <row r="219" spans="1:7" ht="13">
      <c r="A219" s="21" t="s">
        <v>1002</v>
      </c>
      <c r="B219" s="165">
        <v>2760</v>
      </c>
      <c r="C219" s="160">
        <f t="shared" si="66"/>
        <v>3.0072463768116009E-2</v>
      </c>
      <c r="D219" s="22">
        <f t="shared" si="67"/>
        <v>2843</v>
      </c>
      <c r="E219" s="23">
        <f t="shared" si="56"/>
        <v>3411.6</v>
      </c>
      <c r="F219" s="149">
        <f t="shared" si="57"/>
        <v>1330.5240000000001</v>
      </c>
      <c r="G219" s="25"/>
    </row>
    <row r="220" spans="1:7" ht="13">
      <c r="A220" s="21" t="s">
        <v>1003</v>
      </c>
      <c r="B220" s="165">
        <v>2832</v>
      </c>
      <c r="C220" s="160">
        <f t="shared" si="66"/>
        <v>3.0014124293785249E-2</v>
      </c>
      <c r="D220" s="22">
        <f t="shared" si="67"/>
        <v>2917</v>
      </c>
      <c r="E220" s="23">
        <f t="shared" si="56"/>
        <v>3500.4</v>
      </c>
      <c r="F220" s="149">
        <f t="shared" si="57"/>
        <v>1365.1560000000002</v>
      </c>
      <c r="G220" s="25"/>
    </row>
    <row r="221" spans="1:7" ht="13">
      <c r="A221" s="21" t="s">
        <v>1004</v>
      </c>
      <c r="B221" s="165">
        <v>3037</v>
      </c>
      <c r="C221" s="160">
        <f t="shared" si="66"/>
        <v>2.9963780046098121E-2</v>
      </c>
      <c r="D221" s="22">
        <f t="shared" si="67"/>
        <v>3128</v>
      </c>
      <c r="E221" s="23">
        <f t="shared" si="56"/>
        <v>3753.6</v>
      </c>
      <c r="F221" s="149">
        <f t="shared" si="57"/>
        <v>1463.904</v>
      </c>
      <c r="G221" s="25"/>
    </row>
    <row r="222" spans="1:7" ht="13">
      <c r="A222" s="21" t="s">
        <v>1005</v>
      </c>
      <c r="B222" s="165">
        <v>3062</v>
      </c>
      <c r="C222" s="160">
        <f t="shared" si="66"/>
        <v>3.0045721750489918E-2</v>
      </c>
      <c r="D222" s="22">
        <f t="shared" si="67"/>
        <v>3154</v>
      </c>
      <c r="E222" s="23">
        <f t="shared" si="56"/>
        <v>3784.7999999999997</v>
      </c>
      <c r="F222" s="149">
        <f t="shared" si="57"/>
        <v>1476.0719999999999</v>
      </c>
      <c r="G222" s="25"/>
    </row>
    <row r="223" spans="1:7" ht="13">
      <c r="A223" s="21" t="s">
        <v>1006</v>
      </c>
      <c r="B223" s="165">
        <v>3086</v>
      </c>
      <c r="C223" s="160">
        <f t="shared" si="66"/>
        <v>3.0136098509397247E-2</v>
      </c>
      <c r="D223" s="22">
        <f t="shared" si="67"/>
        <v>3179</v>
      </c>
      <c r="E223" s="23">
        <f t="shared" si="56"/>
        <v>3814.7999999999997</v>
      </c>
      <c r="F223" s="149">
        <f t="shared" si="57"/>
        <v>1487.7719999999999</v>
      </c>
      <c r="G223" s="25"/>
    </row>
    <row r="224" spans="1:7" ht="13">
      <c r="A224" s="21" t="s">
        <v>1007</v>
      </c>
      <c r="B224" s="165">
        <v>3277</v>
      </c>
      <c r="C224" s="160">
        <f t="shared" si="66"/>
        <v>2.9905401281659971E-2</v>
      </c>
      <c r="D224" s="22">
        <f t="shared" si="67"/>
        <v>3375</v>
      </c>
      <c r="E224" s="23">
        <f t="shared" si="56"/>
        <v>4050</v>
      </c>
      <c r="F224" s="149">
        <f t="shared" si="57"/>
        <v>1579.5</v>
      </c>
      <c r="G224" s="25"/>
    </row>
    <row r="225" spans="1:7">
      <c r="A225" s="21"/>
      <c r="B225" s="165"/>
      <c r="C225" s="85"/>
      <c r="D225" s="22"/>
      <c r="E225" s="23"/>
      <c r="F225" s="149"/>
      <c r="G225" s="25"/>
    </row>
    <row r="226" spans="1:7" ht="13">
      <c r="A226" s="21" t="s">
        <v>508</v>
      </c>
      <c r="B226" s="165">
        <v>2820</v>
      </c>
      <c r="C226" s="160">
        <f t="shared" ref="C226:C230" si="68">D226/B226-1</f>
        <v>3.0141843971631221E-2</v>
      </c>
      <c r="D226" s="22">
        <f t="shared" ref="D226:D230" si="69">ROUND(B226*1.03,0)</f>
        <v>2905</v>
      </c>
      <c r="E226" s="23">
        <f t="shared" si="56"/>
        <v>3486</v>
      </c>
      <c r="F226" s="149">
        <f t="shared" si="57"/>
        <v>1359.54</v>
      </c>
      <c r="G226" s="25" t="s">
        <v>1151</v>
      </c>
    </row>
    <row r="227" spans="1:7" ht="13">
      <c r="A227" s="21" t="s">
        <v>509</v>
      </c>
      <c r="B227" s="165">
        <v>2633</v>
      </c>
      <c r="C227" s="160">
        <f t="shared" si="68"/>
        <v>3.0003797949107458E-2</v>
      </c>
      <c r="D227" s="22">
        <f t="shared" si="69"/>
        <v>2712</v>
      </c>
      <c r="E227" s="23">
        <f t="shared" si="56"/>
        <v>3254.4</v>
      </c>
      <c r="F227" s="149">
        <f t="shared" si="57"/>
        <v>1269.2160000000001</v>
      </c>
      <c r="G227" s="25" t="s">
        <v>1151</v>
      </c>
    </row>
    <row r="228" spans="1:7" ht="13">
      <c r="A228" s="21" t="s">
        <v>510</v>
      </c>
      <c r="B228" s="165">
        <v>2674</v>
      </c>
      <c r="C228" s="160">
        <f t="shared" si="68"/>
        <v>2.9917726252804755E-2</v>
      </c>
      <c r="D228" s="22">
        <f t="shared" si="69"/>
        <v>2754</v>
      </c>
      <c r="E228" s="23">
        <f t="shared" si="56"/>
        <v>3304.7999999999997</v>
      </c>
      <c r="F228" s="149">
        <f t="shared" si="57"/>
        <v>1288.8719999999998</v>
      </c>
      <c r="G228" s="25" t="s">
        <v>1151</v>
      </c>
    </row>
    <row r="229" spans="1:7" ht="13">
      <c r="A229" s="21" t="s">
        <v>511</v>
      </c>
      <c r="B229" s="165">
        <v>2733</v>
      </c>
      <c r="C229" s="160">
        <f t="shared" si="68"/>
        <v>3.0003658982802772E-2</v>
      </c>
      <c r="D229" s="22">
        <f t="shared" si="69"/>
        <v>2815</v>
      </c>
      <c r="E229" s="23">
        <f t="shared" si="56"/>
        <v>3378</v>
      </c>
      <c r="F229" s="149">
        <f t="shared" si="57"/>
        <v>1317.42</v>
      </c>
      <c r="G229" s="25" t="s">
        <v>1151</v>
      </c>
    </row>
    <row r="230" spans="1:7" ht="13">
      <c r="A230" s="21" t="s">
        <v>512</v>
      </c>
      <c r="B230" s="165">
        <v>2781</v>
      </c>
      <c r="C230" s="160">
        <f t="shared" si="68"/>
        <v>2.984537935994247E-2</v>
      </c>
      <c r="D230" s="22">
        <f t="shared" si="69"/>
        <v>2864</v>
      </c>
      <c r="E230" s="23">
        <f t="shared" si="56"/>
        <v>3436.7999999999997</v>
      </c>
      <c r="F230" s="149">
        <f t="shared" si="57"/>
        <v>1340.3519999999999</v>
      </c>
      <c r="G230" s="25" t="s">
        <v>1151</v>
      </c>
    </row>
    <row r="231" spans="1:7">
      <c r="A231" s="21"/>
      <c r="B231" s="165"/>
      <c r="C231" s="85"/>
      <c r="D231" s="22"/>
      <c r="E231" s="23"/>
      <c r="F231" s="149"/>
      <c r="G231" s="25"/>
    </row>
    <row r="232" spans="1:7" ht="13">
      <c r="A232" s="21" t="s">
        <v>513</v>
      </c>
      <c r="B232" s="165">
        <v>3105</v>
      </c>
      <c r="C232" s="160">
        <f t="shared" ref="C232:C234" si="70">D232/B232-1</f>
        <v>2.9951690821256038E-2</v>
      </c>
      <c r="D232" s="22">
        <f t="shared" ref="D232:D234" si="71">ROUND(B232*1.03,0)</f>
        <v>3198</v>
      </c>
      <c r="E232" s="23">
        <f t="shared" si="56"/>
        <v>3837.6</v>
      </c>
      <c r="F232" s="149">
        <f t="shared" si="57"/>
        <v>1496.664</v>
      </c>
      <c r="G232" s="25" t="s">
        <v>1151</v>
      </c>
    </row>
    <row r="233" spans="1:7" ht="13">
      <c r="A233" s="21" t="s">
        <v>514</v>
      </c>
      <c r="B233" s="165">
        <v>3418</v>
      </c>
      <c r="C233" s="160">
        <f t="shared" si="70"/>
        <v>3.0134581626682255E-2</v>
      </c>
      <c r="D233" s="22">
        <f t="shared" si="71"/>
        <v>3521</v>
      </c>
      <c r="E233" s="23">
        <f t="shared" si="56"/>
        <v>4225.2</v>
      </c>
      <c r="F233" s="149">
        <f t="shared" si="57"/>
        <v>1647.828</v>
      </c>
      <c r="G233" s="25" t="s">
        <v>1151</v>
      </c>
    </row>
    <row r="234" spans="1:7" ht="13">
      <c r="A234" s="21" t="s">
        <v>515</v>
      </c>
      <c r="B234" s="165">
        <v>3540</v>
      </c>
      <c r="C234" s="160">
        <f t="shared" si="70"/>
        <v>2.9943502824858692E-2</v>
      </c>
      <c r="D234" s="22">
        <f t="shared" si="71"/>
        <v>3646</v>
      </c>
      <c r="E234" s="23">
        <f t="shared" si="56"/>
        <v>4375.2</v>
      </c>
      <c r="F234" s="149">
        <f t="shared" si="57"/>
        <v>1706.328</v>
      </c>
      <c r="G234" s="25" t="s">
        <v>1151</v>
      </c>
    </row>
    <row r="235" spans="1:7">
      <c r="A235" s="21"/>
      <c r="B235" s="165"/>
      <c r="C235" s="85"/>
      <c r="D235" s="22"/>
      <c r="E235" s="23"/>
      <c r="F235" s="149"/>
      <c r="G235" s="25"/>
    </row>
    <row r="236" spans="1:7" ht="13">
      <c r="A236" s="21" t="s">
        <v>57</v>
      </c>
      <c r="B236" s="165">
        <v>17070</v>
      </c>
      <c r="C236" s="160">
        <f t="shared" ref="C236:C244" si="72">D236/B236-1</f>
        <v>2.99941417691858E-2</v>
      </c>
      <c r="D236" s="22">
        <f t="shared" ref="D236:D244" si="73">ROUND(B236*1.03,0)</f>
        <v>17582</v>
      </c>
      <c r="E236" s="23">
        <f t="shared" si="56"/>
        <v>21098.399999999998</v>
      </c>
      <c r="F236" s="149">
        <f t="shared" si="57"/>
        <v>8228.3760000000002</v>
      </c>
      <c r="G236" s="25" t="s">
        <v>291</v>
      </c>
    </row>
    <row r="237" spans="1:7" ht="13">
      <c r="A237" s="21" t="s">
        <v>58</v>
      </c>
      <c r="B237" s="165">
        <v>21038</v>
      </c>
      <c r="C237" s="160">
        <f t="shared" si="72"/>
        <v>2.9993345375035618E-2</v>
      </c>
      <c r="D237" s="22">
        <f t="shared" si="73"/>
        <v>21669</v>
      </c>
      <c r="E237" s="23">
        <f t="shared" si="56"/>
        <v>26002.799999999999</v>
      </c>
      <c r="F237" s="149">
        <f t="shared" si="57"/>
        <v>10141.092000000001</v>
      </c>
      <c r="G237" s="25" t="s">
        <v>291</v>
      </c>
    </row>
    <row r="238" spans="1:7" ht="13">
      <c r="A238" s="21" t="s">
        <v>59</v>
      </c>
      <c r="B238" s="165">
        <v>25032</v>
      </c>
      <c r="C238" s="160">
        <f t="shared" si="72"/>
        <v>3.0001597954617987E-2</v>
      </c>
      <c r="D238" s="22">
        <f t="shared" si="73"/>
        <v>25783</v>
      </c>
      <c r="E238" s="23">
        <f t="shared" ref="E238:E254" si="74">D238*1.2</f>
        <v>30939.599999999999</v>
      </c>
      <c r="F238" s="149">
        <f t="shared" ref="F238:F254" si="75">IFERROR(((((E238*(1+$F$3))*(1+$F$2))*(1+$F$1))),"")</f>
        <v>12066.444</v>
      </c>
      <c r="G238" s="25" t="s">
        <v>291</v>
      </c>
    </row>
    <row r="239" spans="1:7" ht="13">
      <c r="A239" s="21" t="s">
        <v>60</v>
      </c>
      <c r="B239" s="165">
        <v>28849</v>
      </c>
      <c r="C239" s="160">
        <f t="shared" si="72"/>
        <v>2.9983708274117005E-2</v>
      </c>
      <c r="D239" s="22">
        <f t="shared" si="73"/>
        <v>29714</v>
      </c>
      <c r="E239" s="23">
        <f t="shared" si="74"/>
        <v>35656.799999999996</v>
      </c>
      <c r="F239" s="149">
        <f t="shared" si="75"/>
        <v>13906.151999999998</v>
      </c>
      <c r="G239" s="25" t="s">
        <v>291</v>
      </c>
    </row>
    <row r="240" spans="1:7" ht="13">
      <c r="A240" s="21" t="s">
        <v>61</v>
      </c>
      <c r="B240" s="165">
        <v>31736</v>
      </c>
      <c r="C240" s="160">
        <f t="shared" si="72"/>
        <v>2.9997479203428323E-2</v>
      </c>
      <c r="D240" s="22">
        <f t="shared" si="73"/>
        <v>32688</v>
      </c>
      <c r="E240" s="23">
        <f t="shared" si="74"/>
        <v>39225.599999999999</v>
      </c>
      <c r="F240" s="149">
        <f t="shared" si="75"/>
        <v>15297.984</v>
      </c>
      <c r="G240" s="25" t="s">
        <v>291</v>
      </c>
    </row>
    <row r="241" spans="1:7" ht="13">
      <c r="A241" s="21" t="s">
        <v>62</v>
      </c>
      <c r="B241" s="165">
        <v>34912</v>
      </c>
      <c r="C241" s="160">
        <f t="shared" si="72"/>
        <v>2.9989688359303379E-2</v>
      </c>
      <c r="D241" s="22">
        <f t="shared" si="73"/>
        <v>35959</v>
      </c>
      <c r="E241" s="23">
        <f t="shared" si="74"/>
        <v>43150.799999999996</v>
      </c>
      <c r="F241" s="149">
        <f t="shared" si="75"/>
        <v>16828.811999999998</v>
      </c>
      <c r="G241" s="25" t="s">
        <v>291</v>
      </c>
    </row>
    <row r="242" spans="1:7" ht="13">
      <c r="A242" s="21" t="s">
        <v>63</v>
      </c>
      <c r="B242" s="165">
        <v>38404</v>
      </c>
      <c r="C242" s="160">
        <f t="shared" si="72"/>
        <v>2.9996875325486894E-2</v>
      </c>
      <c r="D242" s="22">
        <f t="shared" si="73"/>
        <v>39556</v>
      </c>
      <c r="E242" s="23">
        <f t="shared" si="74"/>
        <v>47467.199999999997</v>
      </c>
      <c r="F242" s="149">
        <f t="shared" si="75"/>
        <v>18512.207999999999</v>
      </c>
      <c r="G242" s="25" t="s">
        <v>291</v>
      </c>
    </row>
    <row r="243" spans="1:7" ht="13">
      <c r="A243" s="21" t="s">
        <v>64</v>
      </c>
      <c r="B243" s="165">
        <v>42248</v>
      </c>
      <c r="C243" s="160">
        <f t="shared" si="72"/>
        <v>2.9989585305813193E-2</v>
      </c>
      <c r="D243" s="22">
        <f t="shared" si="73"/>
        <v>43515</v>
      </c>
      <c r="E243" s="23">
        <f t="shared" si="74"/>
        <v>52218</v>
      </c>
      <c r="F243" s="149">
        <f t="shared" si="75"/>
        <v>20365.02</v>
      </c>
      <c r="G243" s="25" t="s">
        <v>291</v>
      </c>
    </row>
    <row r="244" spans="1:7" ht="13">
      <c r="A244" s="21" t="s">
        <v>65</v>
      </c>
      <c r="B244" s="165">
        <v>46473</v>
      </c>
      <c r="C244" s="160">
        <f t="shared" si="72"/>
        <v>2.9995911604587588E-2</v>
      </c>
      <c r="D244" s="22">
        <f t="shared" si="73"/>
        <v>47867</v>
      </c>
      <c r="E244" s="23">
        <f t="shared" si="74"/>
        <v>57440.4</v>
      </c>
      <c r="F244" s="149">
        <f t="shared" si="75"/>
        <v>22401.756000000001</v>
      </c>
      <c r="G244" s="25" t="s">
        <v>291</v>
      </c>
    </row>
    <row r="245" spans="1:7">
      <c r="A245" s="21"/>
      <c r="B245" s="165"/>
      <c r="C245" s="85"/>
      <c r="D245" s="22"/>
      <c r="E245" s="23"/>
      <c r="F245" s="149"/>
      <c r="G245" s="25"/>
    </row>
    <row r="246" spans="1:7" ht="13">
      <c r="A246" s="21" t="s">
        <v>66</v>
      </c>
      <c r="B246" s="165">
        <v>17375</v>
      </c>
      <c r="C246" s="160">
        <f t="shared" ref="C246:C253" si="76">D246/B246-1</f>
        <v>2.9985611510791266E-2</v>
      </c>
      <c r="D246" s="22">
        <f t="shared" ref="D246:D253" si="77">ROUND(B246*1.03,0)</f>
        <v>17896</v>
      </c>
      <c r="E246" s="23">
        <f t="shared" si="74"/>
        <v>21475.200000000001</v>
      </c>
      <c r="F246" s="149">
        <f t="shared" si="75"/>
        <v>8375.3280000000013</v>
      </c>
      <c r="G246" s="25" t="s">
        <v>291</v>
      </c>
    </row>
    <row r="247" spans="1:7" ht="13">
      <c r="A247" s="21" t="s">
        <v>67</v>
      </c>
      <c r="B247" s="165">
        <v>21415</v>
      </c>
      <c r="C247" s="160">
        <f t="shared" si="76"/>
        <v>2.9978986691571397E-2</v>
      </c>
      <c r="D247" s="22">
        <f t="shared" si="77"/>
        <v>22057</v>
      </c>
      <c r="E247" s="23">
        <f t="shared" si="74"/>
        <v>26468.399999999998</v>
      </c>
      <c r="F247" s="149">
        <f t="shared" si="75"/>
        <v>10322.675999999999</v>
      </c>
      <c r="G247" s="25" t="s">
        <v>291</v>
      </c>
    </row>
    <row r="248" spans="1:7" ht="13">
      <c r="A248" s="21" t="s">
        <v>68</v>
      </c>
      <c r="B248" s="165">
        <v>25479</v>
      </c>
      <c r="C248" s="160">
        <f t="shared" si="76"/>
        <v>2.9985478236979501E-2</v>
      </c>
      <c r="D248" s="22">
        <f t="shared" si="77"/>
        <v>26243</v>
      </c>
      <c r="E248" s="23">
        <f t="shared" si="74"/>
        <v>31491.599999999999</v>
      </c>
      <c r="F248" s="149">
        <f t="shared" si="75"/>
        <v>12281.724</v>
      </c>
      <c r="G248" s="25" t="s">
        <v>291</v>
      </c>
    </row>
    <row r="249" spans="1:7" ht="13">
      <c r="A249" s="21" t="s">
        <v>69</v>
      </c>
      <c r="B249" s="165">
        <v>29504</v>
      </c>
      <c r="C249" s="160">
        <f t="shared" si="76"/>
        <v>2.9995932754880661E-2</v>
      </c>
      <c r="D249" s="22">
        <f t="shared" si="77"/>
        <v>30389</v>
      </c>
      <c r="E249" s="23">
        <f t="shared" si="74"/>
        <v>36466.799999999996</v>
      </c>
      <c r="F249" s="149">
        <f t="shared" si="75"/>
        <v>14222.052</v>
      </c>
      <c r="G249" s="25" t="s">
        <v>291</v>
      </c>
    </row>
    <row r="250" spans="1:7" ht="13">
      <c r="A250" s="21" t="s">
        <v>70</v>
      </c>
      <c r="B250" s="165">
        <v>32457</v>
      </c>
      <c r="C250" s="160">
        <f t="shared" si="76"/>
        <v>3.000893489848111E-2</v>
      </c>
      <c r="D250" s="22">
        <f t="shared" si="77"/>
        <v>33431</v>
      </c>
      <c r="E250" s="23">
        <f t="shared" si="74"/>
        <v>40117.199999999997</v>
      </c>
      <c r="F250" s="149">
        <f t="shared" si="75"/>
        <v>15645.707999999999</v>
      </c>
      <c r="G250" s="25" t="s">
        <v>291</v>
      </c>
    </row>
    <row r="251" spans="1:7" ht="13">
      <c r="A251" s="21" t="s">
        <v>71</v>
      </c>
      <c r="B251" s="165">
        <v>36498</v>
      </c>
      <c r="C251" s="160">
        <f t="shared" si="76"/>
        <v>3.0001643925694488E-2</v>
      </c>
      <c r="D251" s="22">
        <f t="shared" si="77"/>
        <v>37593</v>
      </c>
      <c r="E251" s="23">
        <f t="shared" si="74"/>
        <v>45111.6</v>
      </c>
      <c r="F251" s="149">
        <f t="shared" si="75"/>
        <v>17593.524000000001</v>
      </c>
      <c r="G251" s="25" t="s">
        <v>291</v>
      </c>
    </row>
    <row r="252" spans="1:7" ht="13">
      <c r="A252" s="21" t="s">
        <v>72</v>
      </c>
      <c r="B252" s="165">
        <v>40150</v>
      </c>
      <c r="C252" s="160">
        <f t="shared" si="76"/>
        <v>3.0012453300124475E-2</v>
      </c>
      <c r="D252" s="22">
        <f t="shared" si="77"/>
        <v>41355</v>
      </c>
      <c r="E252" s="23">
        <f t="shared" si="74"/>
        <v>49626</v>
      </c>
      <c r="F252" s="149">
        <f t="shared" si="75"/>
        <v>19354.14</v>
      </c>
      <c r="G252" s="25" t="s">
        <v>291</v>
      </c>
    </row>
    <row r="253" spans="1:7" ht="13">
      <c r="A253" s="21" t="s">
        <v>73</v>
      </c>
      <c r="B253" s="165">
        <v>44168</v>
      </c>
      <c r="C253" s="160">
        <f t="shared" si="76"/>
        <v>2.9999094366962575E-2</v>
      </c>
      <c r="D253" s="22">
        <f t="shared" si="77"/>
        <v>45493</v>
      </c>
      <c r="E253" s="23">
        <f t="shared" si="74"/>
        <v>54591.6</v>
      </c>
      <c r="F253" s="149">
        <f t="shared" si="75"/>
        <v>21290.724000000002</v>
      </c>
      <c r="G253" s="25" t="s">
        <v>291</v>
      </c>
    </row>
    <row r="254" spans="1:7" ht="13" thickBot="1">
      <c r="A254" s="38" t="s">
        <v>74</v>
      </c>
      <c r="B254" s="166">
        <v>48586</v>
      </c>
      <c r="C254" s="167">
        <f>D254/B254-1</f>
        <v>3.0008644465483902E-2</v>
      </c>
      <c r="D254" s="39">
        <f>ROUND(B254*1.03,0)</f>
        <v>50044</v>
      </c>
      <c r="E254" s="40">
        <f t="shared" si="74"/>
        <v>60052.799999999996</v>
      </c>
      <c r="F254" s="150">
        <f t="shared" si="75"/>
        <v>23420.592000000001</v>
      </c>
      <c r="G254" s="42" t="s">
        <v>291</v>
      </c>
    </row>
    <row r="255" spans="1:7">
      <c r="F255" s="27"/>
    </row>
    <row r="256" spans="1:7">
      <c r="D256" s="28"/>
      <c r="E256" s="28"/>
      <c r="F256" s="29"/>
    </row>
    <row r="257" spans="4:6">
      <c r="D257" s="28"/>
      <c r="E257" s="28"/>
      <c r="F257" s="29"/>
    </row>
    <row r="258" spans="4:6">
      <c r="D258" s="28"/>
      <c r="E258" s="28"/>
      <c r="F258" s="29"/>
    </row>
    <row r="259" spans="4:6">
      <c r="D259" s="28"/>
      <c r="E259" s="28"/>
      <c r="F259" s="29"/>
    </row>
    <row r="260" spans="4:6">
      <c r="D260" s="28"/>
      <c r="E260" s="28"/>
      <c r="F260" s="29"/>
    </row>
    <row r="261" spans="4:6">
      <c r="D261" s="28"/>
      <c r="E261" s="28"/>
      <c r="F261" s="29"/>
    </row>
    <row r="262" spans="4:6">
      <c r="D262" s="28"/>
      <c r="E262" s="28"/>
      <c r="F262" s="29"/>
    </row>
    <row r="263" spans="4:6">
      <c r="D263" s="28"/>
      <c r="E263" s="28"/>
      <c r="F263" s="29"/>
    </row>
    <row r="264" spans="4:6">
      <c r="D264" s="28"/>
      <c r="E264" s="28"/>
      <c r="F264" s="29"/>
    </row>
    <row r="265" spans="4:6">
      <c r="D265" s="28"/>
      <c r="E265" s="28"/>
      <c r="F265" s="29"/>
    </row>
    <row r="266" spans="4:6">
      <c r="D266" s="28"/>
      <c r="E266" s="28"/>
      <c r="F266" s="29"/>
    </row>
    <row r="267" spans="4:6">
      <c r="D267" s="28"/>
      <c r="E267" s="28"/>
      <c r="F267" s="29"/>
    </row>
    <row r="268" spans="4:6">
      <c r="D268" s="28"/>
      <c r="E268" s="28"/>
      <c r="F268" s="29"/>
    </row>
    <row r="269" spans="4:6">
      <c r="D269" s="28"/>
      <c r="E269" s="28"/>
      <c r="F269" s="29"/>
    </row>
    <row r="270" spans="4:6">
      <c r="D270" s="28"/>
      <c r="E270" s="28"/>
      <c r="F270" s="29"/>
    </row>
    <row r="271" spans="4:6">
      <c r="D271" s="28"/>
      <c r="E271" s="28"/>
      <c r="F271" s="29"/>
    </row>
    <row r="272" spans="4:6">
      <c r="D272" s="28"/>
      <c r="E272" s="28"/>
      <c r="F272" s="29"/>
    </row>
    <row r="273" spans="4:6">
      <c r="D273" s="28"/>
      <c r="E273" s="28"/>
      <c r="F273" s="29"/>
    </row>
    <row r="274" spans="4:6">
      <c r="D274" s="28"/>
      <c r="E274" s="28"/>
      <c r="F274" s="29"/>
    </row>
    <row r="275" spans="4:6">
      <c r="D275" s="28"/>
      <c r="E275" s="28"/>
      <c r="F275" s="29"/>
    </row>
    <row r="276" spans="4:6">
      <c r="D276" s="28"/>
      <c r="E276" s="28"/>
      <c r="F276" s="29"/>
    </row>
    <row r="277" spans="4:6">
      <c r="D277" s="28"/>
      <c r="E277" s="28"/>
      <c r="F277" s="29"/>
    </row>
    <row r="278" spans="4:6">
      <c r="D278" s="28"/>
      <c r="E278" s="28"/>
      <c r="F278" s="29"/>
    </row>
    <row r="279" spans="4:6">
      <c r="D279" s="28"/>
      <c r="E279" s="28"/>
      <c r="F279" s="29"/>
    </row>
    <row r="280" spans="4:6">
      <c r="D280" s="28"/>
      <c r="E280" s="28"/>
      <c r="F280" s="29"/>
    </row>
    <row r="281" spans="4:6">
      <c r="D281" s="28"/>
      <c r="E281" s="28"/>
      <c r="F281" s="29"/>
    </row>
    <row r="282" spans="4:6">
      <c r="D282" s="28"/>
      <c r="E282" s="28"/>
      <c r="F282" s="29"/>
    </row>
    <row r="283" spans="4:6">
      <c r="D283" s="28"/>
      <c r="E283" s="28"/>
      <c r="F283" s="29"/>
    </row>
    <row r="284" spans="4:6">
      <c r="D284" s="28"/>
      <c r="E284" s="28"/>
      <c r="F284" s="29"/>
    </row>
    <row r="285" spans="4:6">
      <c r="D285" s="28"/>
      <c r="E285" s="28"/>
      <c r="F285" s="29"/>
    </row>
    <row r="286" spans="4:6">
      <c r="D286" s="28"/>
      <c r="E286" s="28"/>
      <c r="F286" s="29"/>
    </row>
    <row r="287" spans="4:6">
      <c r="D287" s="28"/>
      <c r="E287" s="28"/>
      <c r="F287" s="29"/>
    </row>
    <row r="288" spans="4:6">
      <c r="D288" s="28"/>
      <c r="E288" s="28"/>
      <c r="F288" s="29"/>
    </row>
    <row r="289" spans="4:6">
      <c r="D289" s="28"/>
      <c r="E289" s="28"/>
      <c r="F289" s="29"/>
    </row>
    <row r="290" spans="4:6">
      <c r="D290" s="28"/>
      <c r="E290" s="28"/>
      <c r="F290" s="29"/>
    </row>
    <row r="291" spans="4:6">
      <c r="D291" s="28"/>
      <c r="E291" s="28"/>
      <c r="F291" s="29"/>
    </row>
    <row r="292" spans="4:6">
      <c r="D292" s="28"/>
      <c r="E292" s="28"/>
      <c r="F292" s="29"/>
    </row>
    <row r="293" spans="4:6">
      <c r="D293" s="28"/>
      <c r="E293" s="28"/>
      <c r="F293" s="29"/>
    </row>
    <row r="294" spans="4:6">
      <c r="D294" s="28"/>
      <c r="E294" s="28"/>
      <c r="F294" s="29"/>
    </row>
    <row r="295" spans="4:6">
      <c r="D295" s="28"/>
      <c r="E295" s="28"/>
      <c r="F295" s="29"/>
    </row>
    <row r="296" spans="4:6">
      <c r="D296" s="28"/>
      <c r="E296" s="28"/>
      <c r="F296" s="29"/>
    </row>
    <row r="297" spans="4:6">
      <c r="D297" s="28"/>
      <c r="E297" s="28"/>
      <c r="F297" s="29"/>
    </row>
    <row r="298" spans="4:6">
      <c r="D298" s="28"/>
      <c r="E298" s="28"/>
      <c r="F298" s="29"/>
    </row>
    <row r="299" spans="4:6">
      <c r="D299" s="28"/>
      <c r="E299" s="28"/>
      <c r="F299" s="29"/>
    </row>
    <row r="300" spans="4:6">
      <c r="D300" s="28"/>
      <c r="E300" s="28"/>
      <c r="F300" s="29"/>
    </row>
    <row r="301" spans="4:6">
      <c r="D301" s="28"/>
      <c r="E301" s="28"/>
      <c r="F301" s="29"/>
    </row>
    <row r="302" spans="4:6">
      <c r="D302" s="28"/>
      <c r="E302" s="28"/>
      <c r="F302" s="29"/>
    </row>
    <row r="303" spans="4:6">
      <c r="D303" s="28"/>
      <c r="E303" s="28"/>
      <c r="F303" s="29"/>
    </row>
    <row r="304" spans="4:6">
      <c r="D304" s="28"/>
      <c r="E304" s="28"/>
      <c r="F304" s="29"/>
    </row>
    <row r="305" spans="4:6">
      <c r="D305" s="28"/>
      <c r="E305" s="28"/>
      <c r="F305" s="29"/>
    </row>
    <row r="306" spans="4:6">
      <c r="D306" s="28"/>
      <c r="E306" s="28"/>
      <c r="F306" s="29"/>
    </row>
    <row r="307" spans="4:6">
      <c r="D307" s="28"/>
      <c r="E307" s="28"/>
      <c r="F307" s="29"/>
    </row>
    <row r="308" spans="4:6">
      <c r="D308" s="28"/>
      <c r="E308" s="28"/>
      <c r="F308" s="29"/>
    </row>
    <row r="309" spans="4:6">
      <c r="D309" s="28"/>
      <c r="E309" s="28"/>
      <c r="F309" s="29"/>
    </row>
    <row r="310" spans="4:6">
      <c r="D310" s="28"/>
      <c r="E310" s="28"/>
      <c r="F310" s="29"/>
    </row>
    <row r="311" spans="4:6">
      <c r="D311" s="28"/>
      <c r="E311" s="28"/>
      <c r="F311" s="29"/>
    </row>
    <row r="312" spans="4:6">
      <c r="D312" s="28"/>
      <c r="E312" s="28"/>
      <c r="F312" s="29"/>
    </row>
    <row r="313" spans="4:6">
      <c r="D313" s="28"/>
      <c r="E313" s="28"/>
      <c r="F313" s="29"/>
    </row>
    <row r="314" spans="4:6">
      <c r="D314" s="28"/>
      <c r="E314" s="28"/>
      <c r="F314" s="29"/>
    </row>
    <row r="315" spans="4:6">
      <c r="D315" s="28"/>
      <c r="E315" s="28"/>
      <c r="F315" s="29"/>
    </row>
    <row r="316" spans="4:6">
      <c r="D316" s="28"/>
      <c r="E316" s="28"/>
      <c r="F316" s="29"/>
    </row>
    <row r="317" spans="4:6">
      <c r="D317" s="28"/>
      <c r="E317" s="28"/>
      <c r="F317" s="29"/>
    </row>
    <row r="318" spans="4:6">
      <c r="D318" s="28"/>
      <c r="E318" s="28"/>
      <c r="F318" s="29"/>
    </row>
    <row r="319" spans="4:6">
      <c r="D319" s="28"/>
      <c r="E319" s="28"/>
      <c r="F319" s="29"/>
    </row>
    <row r="320" spans="4:6">
      <c r="D320" s="28"/>
      <c r="E320" s="28"/>
      <c r="F320" s="29"/>
    </row>
    <row r="321" spans="4:6">
      <c r="D321" s="28"/>
      <c r="E321" s="28"/>
      <c r="F321" s="29"/>
    </row>
    <row r="322" spans="4:6">
      <c r="D322" s="28"/>
      <c r="E322" s="28"/>
      <c r="F322" s="29"/>
    </row>
    <row r="323" spans="4:6">
      <c r="D323" s="28"/>
      <c r="E323" s="28"/>
      <c r="F323" s="29"/>
    </row>
    <row r="324" spans="4:6">
      <c r="D324" s="28"/>
      <c r="E324" s="28"/>
      <c r="F324" s="29"/>
    </row>
    <row r="325" spans="4:6">
      <c r="D325" s="28"/>
      <c r="E325" s="28"/>
      <c r="F325" s="29"/>
    </row>
    <row r="326" spans="4:6">
      <c r="D326" s="28"/>
      <c r="E326" s="28"/>
      <c r="F326" s="29"/>
    </row>
    <row r="327" spans="4:6">
      <c r="D327" s="28"/>
      <c r="E327" s="28"/>
      <c r="F327" s="29"/>
    </row>
    <row r="328" spans="4:6">
      <c r="D328" s="28"/>
      <c r="E328" s="28"/>
      <c r="F328" s="29"/>
    </row>
    <row r="329" spans="4:6">
      <c r="D329" s="28"/>
      <c r="E329" s="28"/>
      <c r="F329" s="29"/>
    </row>
    <row r="330" spans="4:6">
      <c r="D330" s="28"/>
      <c r="E330" s="28"/>
      <c r="F330" s="29"/>
    </row>
    <row r="331" spans="4:6">
      <c r="D331" s="28"/>
      <c r="E331" s="28"/>
      <c r="F331" s="29"/>
    </row>
    <row r="332" spans="4:6">
      <c r="D332" s="28"/>
      <c r="E332" s="28"/>
      <c r="F332" s="29"/>
    </row>
    <row r="333" spans="4:6">
      <c r="D333" s="28"/>
      <c r="E333" s="28"/>
      <c r="F333" s="29"/>
    </row>
    <row r="334" spans="4:6">
      <c r="D334" s="28"/>
      <c r="E334" s="28"/>
      <c r="F334" s="29"/>
    </row>
    <row r="335" spans="4:6">
      <c r="D335" s="28"/>
      <c r="E335" s="28"/>
      <c r="F335" s="29"/>
    </row>
    <row r="336" spans="4:6">
      <c r="D336" s="28"/>
      <c r="E336" s="28"/>
      <c r="F336" s="29"/>
    </row>
    <row r="337" spans="4:6">
      <c r="D337" s="28"/>
      <c r="E337" s="28"/>
      <c r="F337" s="29"/>
    </row>
    <row r="338" spans="4:6">
      <c r="D338" s="28"/>
      <c r="E338" s="28"/>
      <c r="F338" s="29"/>
    </row>
    <row r="339" spans="4:6">
      <c r="D339" s="28"/>
      <c r="E339" s="28"/>
      <c r="F339" s="29"/>
    </row>
    <row r="340" spans="4:6">
      <c r="D340" s="28"/>
      <c r="E340" s="28"/>
      <c r="F340" s="29"/>
    </row>
    <row r="341" spans="4:6">
      <c r="D341" s="28"/>
      <c r="E341" s="28"/>
      <c r="F341" s="29"/>
    </row>
    <row r="342" spans="4:6">
      <c r="D342" s="28"/>
      <c r="E342" s="28"/>
      <c r="F342" s="29"/>
    </row>
    <row r="343" spans="4:6">
      <c r="D343" s="28"/>
      <c r="E343" s="28"/>
      <c r="F343" s="29"/>
    </row>
    <row r="344" spans="4:6">
      <c r="D344" s="28"/>
      <c r="E344" s="28"/>
      <c r="F344" s="29"/>
    </row>
    <row r="345" spans="4:6">
      <c r="D345" s="28"/>
      <c r="E345" s="28"/>
      <c r="F345" s="29"/>
    </row>
    <row r="346" spans="4:6">
      <c r="D346" s="28"/>
      <c r="E346" s="28"/>
      <c r="F346" s="29"/>
    </row>
    <row r="347" spans="4:6">
      <c r="D347" s="28"/>
      <c r="E347" s="28"/>
      <c r="F347" s="29"/>
    </row>
    <row r="348" spans="4:6">
      <c r="D348" s="28"/>
      <c r="E348" s="28"/>
      <c r="F348" s="29"/>
    </row>
    <row r="349" spans="4:6">
      <c r="D349" s="28"/>
      <c r="E349" s="28"/>
      <c r="F349" s="29"/>
    </row>
    <row r="350" spans="4:6">
      <c r="D350" s="28"/>
      <c r="E350" s="28"/>
      <c r="F350" s="29"/>
    </row>
    <row r="351" spans="4:6">
      <c r="D351" s="28"/>
      <c r="E351" s="28"/>
      <c r="F351" s="29"/>
    </row>
    <row r="352" spans="4:6">
      <c r="D352" s="28"/>
      <c r="E352" s="28"/>
      <c r="F352" s="29"/>
    </row>
    <row r="353" spans="4:6">
      <c r="D353" s="28"/>
      <c r="E353" s="28"/>
      <c r="F353" s="29"/>
    </row>
    <row r="354" spans="4:6">
      <c r="D354" s="28"/>
      <c r="E354" s="28"/>
      <c r="F354" s="29"/>
    </row>
    <row r="355" spans="4:6">
      <c r="D355" s="28"/>
      <c r="E355" s="28"/>
      <c r="F355" s="29"/>
    </row>
    <row r="356" spans="4:6">
      <c r="D356" s="28"/>
      <c r="E356" s="28"/>
      <c r="F356" s="29"/>
    </row>
    <row r="357" spans="4:6">
      <c r="D357" s="28"/>
      <c r="E357" s="28"/>
      <c r="F357" s="29"/>
    </row>
    <row r="358" spans="4:6">
      <c r="D358" s="28"/>
      <c r="E358" s="28"/>
      <c r="F358" s="29"/>
    </row>
    <row r="359" spans="4:6">
      <c r="D359" s="28"/>
      <c r="E359" s="28"/>
      <c r="F359" s="29"/>
    </row>
    <row r="360" spans="4:6">
      <c r="D360" s="28"/>
      <c r="E360" s="28"/>
      <c r="F360" s="29"/>
    </row>
    <row r="361" spans="4:6">
      <c r="D361" s="28"/>
      <c r="E361" s="28"/>
      <c r="F361" s="29"/>
    </row>
    <row r="362" spans="4:6">
      <c r="D362" s="28"/>
      <c r="E362" s="28"/>
      <c r="F362" s="29"/>
    </row>
    <row r="363" spans="4:6">
      <c r="D363" s="28"/>
      <c r="E363" s="28"/>
      <c r="F363" s="29"/>
    </row>
    <row r="364" spans="4:6">
      <c r="D364" s="28"/>
      <c r="E364" s="28"/>
      <c r="F364" s="29"/>
    </row>
    <row r="365" spans="4:6">
      <c r="D365" s="28"/>
      <c r="E365" s="28"/>
      <c r="F365" s="29"/>
    </row>
    <row r="366" spans="4:6">
      <c r="D366" s="28"/>
      <c r="E366" s="28"/>
      <c r="F366" s="29"/>
    </row>
    <row r="367" spans="4:6">
      <c r="D367" s="28"/>
      <c r="E367" s="28"/>
      <c r="F367" s="29"/>
    </row>
    <row r="368" spans="4:6">
      <c r="D368" s="28"/>
      <c r="E368" s="28"/>
      <c r="F368" s="29"/>
    </row>
    <row r="369" spans="4:6">
      <c r="D369" s="28"/>
      <c r="E369" s="28"/>
      <c r="F369" s="29"/>
    </row>
    <row r="370" spans="4:6">
      <c r="D370" s="28"/>
      <c r="E370" s="28"/>
      <c r="F370" s="29"/>
    </row>
    <row r="371" spans="4:6">
      <c r="D371" s="28"/>
      <c r="E371" s="28"/>
      <c r="F371" s="29"/>
    </row>
    <row r="372" spans="4:6">
      <c r="D372" s="28"/>
      <c r="E372" s="28"/>
      <c r="F372" s="29"/>
    </row>
    <row r="373" spans="4:6">
      <c r="D373" s="28"/>
      <c r="E373" s="28"/>
      <c r="F373" s="29"/>
    </row>
    <row r="374" spans="4:6">
      <c r="D374" s="28"/>
      <c r="E374" s="28"/>
      <c r="F374" s="29"/>
    </row>
    <row r="375" spans="4:6">
      <c r="D375" s="28"/>
      <c r="E375" s="28"/>
      <c r="F375" s="29"/>
    </row>
    <row r="376" spans="4:6">
      <c r="D376" s="28"/>
      <c r="E376" s="28"/>
      <c r="F376" s="29"/>
    </row>
    <row r="377" spans="4:6">
      <c r="D377" s="28"/>
      <c r="E377" s="28"/>
      <c r="F377" s="29"/>
    </row>
    <row r="378" spans="4:6">
      <c r="D378" s="28"/>
      <c r="E378" s="28"/>
      <c r="F378" s="29"/>
    </row>
    <row r="379" spans="4:6">
      <c r="D379" s="28"/>
      <c r="E379" s="28"/>
      <c r="F379" s="29"/>
    </row>
    <row r="380" spans="4:6">
      <c r="D380" s="28"/>
      <c r="E380" s="28"/>
      <c r="F380" s="29"/>
    </row>
    <row r="381" spans="4:6">
      <c r="D381" s="28"/>
      <c r="E381" s="28"/>
      <c r="F381" s="29"/>
    </row>
    <row r="382" spans="4:6">
      <c r="D382" s="28"/>
      <c r="E382" s="28"/>
      <c r="F382" s="29"/>
    </row>
    <row r="383" spans="4:6">
      <c r="D383" s="28"/>
      <c r="E383" s="28"/>
      <c r="F383" s="29"/>
    </row>
    <row r="384" spans="4:6">
      <c r="D384" s="28"/>
      <c r="E384" s="28"/>
      <c r="F384" s="29"/>
    </row>
    <row r="385" spans="4:6">
      <c r="D385" s="28"/>
      <c r="E385" s="28"/>
      <c r="F385" s="29"/>
    </row>
    <row r="386" spans="4:6">
      <c r="D386" s="28"/>
      <c r="E386" s="28"/>
      <c r="F386" s="29"/>
    </row>
    <row r="387" spans="4:6">
      <c r="D387" s="28"/>
      <c r="E387" s="28"/>
      <c r="F387" s="29"/>
    </row>
    <row r="388" spans="4:6">
      <c r="D388" s="28"/>
      <c r="E388" s="28"/>
      <c r="F388" s="29"/>
    </row>
    <row r="389" spans="4:6">
      <c r="D389" s="28"/>
      <c r="E389" s="28"/>
      <c r="F389" s="29"/>
    </row>
    <row r="390" spans="4:6">
      <c r="D390" s="28"/>
      <c r="E390" s="28"/>
      <c r="F390" s="29"/>
    </row>
    <row r="391" spans="4:6">
      <c r="D391" s="28"/>
      <c r="E391" s="28"/>
      <c r="F391" s="29"/>
    </row>
    <row r="392" spans="4:6">
      <c r="D392" s="28"/>
      <c r="E392" s="28"/>
      <c r="F392" s="29"/>
    </row>
    <row r="393" spans="4:6">
      <c r="D393" s="28"/>
      <c r="E393" s="28"/>
      <c r="F393" s="29"/>
    </row>
    <row r="394" spans="4:6">
      <c r="D394" s="28"/>
      <c r="E394" s="28"/>
      <c r="F394" s="29"/>
    </row>
    <row r="395" spans="4:6">
      <c r="D395" s="28"/>
      <c r="E395" s="28"/>
      <c r="F395" s="29"/>
    </row>
    <row r="396" spans="4:6">
      <c r="D396" s="28"/>
      <c r="E396" s="28"/>
      <c r="F396" s="29"/>
    </row>
    <row r="397" spans="4:6">
      <c r="D397" s="28"/>
      <c r="E397" s="28"/>
      <c r="F397" s="29"/>
    </row>
    <row r="398" spans="4:6">
      <c r="D398" s="28"/>
      <c r="E398" s="28"/>
      <c r="F398" s="29"/>
    </row>
    <row r="399" spans="4:6">
      <c r="D399" s="28"/>
      <c r="E399" s="28"/>
      <c r="F399" s="29"/>
    </row>
    <row r="400" spans="4:6">
      <c r="D400" s="28"/>
      <c r="E400" s="28"/>
      <c r="F400" s="29"/>
    </row>
    <row r="401" spans="4:6">
      <c r="D401" s="28"/>
      <c r="E401" s="28"/>
      <c r="F401" s="29"/>
    </row>
    <row r="402" spans="4:6">
      <c r="D402" s="28"/>
      <c r="E402" s="28"/>
      <c r="F402" s="29"/>
    </row>
    <row r="403" spans="4:6">
      <c r="D403" s="28"/>
      <c r="E403" s="28"/>
      <c r="F403" s="29"/>
    </row>
    <row r="404" spans="4:6">
      <c r="D404" s="28"/>
      <c r="E404" s="28"/>
      <c r="F404" s="29"/>
    </row>
    <row r="405" spans="4:6">
      <c r="D405" s="28"/>
      <c r="E405" s="28"/>
      <c r="F405" s="29"/>
    </row>
    <row r="406" spans="4:6">
      <c r="D406" s="28"/>
      <c r="E406" s="28"/>
      <c r="F406" s="29"/>
    </row>
    <row r="407" spans="4:6">
      <c r="D407" s="28"/>
      <c r="E407" s="28"/>
      <c r="F407" s="29"/>
    </row>
    <row r="408" spans="4:6">
      <c r="D408" s="28"/>
      <c r="E408" s="28"/>
      <c r="F408" s="29"/>
    </row>
    <row r="409" spans="4:6">
      <c r="D409" s="28"/>
      <c r="E409" s="28"/>
      <c r="F409" s="29"/>
    </row>
    <row r="410" spans="4:6">
      <c r="D410" s="28"/>
      <c r="E410" s="28"/>
      <c r="F410" s="29"/>
    </row>
    <row r="411" spans="4:6">
      <c r="D411" s="28"/>
      <c r="E411" s="28"/>
      <c r="F411" s="29"/>
    </row>
    <row r="412" spans="4:6">
      <c r="D412" s="28"/>
      <c r="E412" s="28"/>
      <c r="F412" s="29"/>
    </row>
    <row r="413" spans="4:6">
      <c r="D413" s="28"/>
      <c r="E413" s="28"/>
      <c r="F413" s="29"/>
    </row>
    <row r="414" spans="4:6">
      <c r="D414" s="28"/>
      <c r="E414" s="28"/>
      <c r="F414" s="29"/>
    </row>
    <row r="415" spans="4:6">
      <c r="D415" s="28"/>
      <c r="E415" s="28"/>
      <c r="F415" s="29"/>
    </row>
    <row r="416" spans="4:6">
      <c r="D416" s="28"/>
      <c r="E416" s="28"/>
      <c r="F416" s="28"/>
    </row>
    <row r="417" spans="4:6">
      <c r="D417" s="28"/>
      <c r="E417" s="28"/>
      <c r="F417" s="28"/>
    </row>
    <row r="418" spans="4:6">
      <c r="D418" s="28"/>
      <c r="E418" s="28"/>
      <c r="F418" s="28"/>
    </row>
    <row r="419" spans="4:6">
      <c r="D419" s="28"/>
      <c r="E419" s="28"/>
      <c r="F419" s="28"/>
    </row>
    <row r="420" spans="4:6">
      <c r="D420" s="28"/>
      <c r="E420" s="28"/>
      <c r="F420" s="28"/>
    </row>
    <row r="421" spans="4:6">
      <c r="D421" s="28"/>
      <c r="E421" s="28"/>
      <c r="F421" s="28"/>
    </row>
    <row r="422" spans="4:6">
      <c r="D422" s="28"/>
      <c r="E422" s="28"/>
      <c r="F422" s="28"/>
    </row>
    <row r="423" spans="4:6">
      <c r="D423" s="28"/>
      <c r="E423" s="28"/>
      <c r="F423" s="28"/>
    </row>
    <row r="424" spans="4:6">
      <c r="D424" s="28"/>
      <c r="E424" s="28"/>
      <c r="F424" s="28"/>
    </row>
    <row r="425" spans="4:6">
      <c r="D425" s="28"/>
      <c r="E425" s="28"/>
      <c r="F425" s="28"/>
    </row>
    <row r="426" spans="4:6">
      <c r="D426" s="28"/>
      <c r="E426" s="28"/>
      <c r="F426" s="28"/>
    </row>
    <row r="427" spans="4:6">
      <c r="D427" s="28"/>
      <c r="E427" s="28"/>
      <c r="F427" s="28"/>
    </row>
    <row r="428" spans="4:6">
      <c r="D428" s="28"/>
      <c r="E428" s="28"/>
      <c r="F428" s="28"/>
    </row>
    <row r="429" spans="4:6">
      <c r="D429" s="28"/>
      <c r="E429" s="28"/>
      <c r="F429" s="28"/>
    </row>
    <row r="430" spans="4:6">
      <c r="D430" s="28"/>
      <c r="E430" s="28"/>
      <c r="F430" s="28"/>
    </row>
    <row r="431" spans="4:6">
      <c r="D431" s="28"/>
      <c r="E431" s="28"/>
      <c r="F431" s="28"/>
    </row>
    <row r="432" spans="4:6">
      <c r="D432" s="28"/>
      <c r="E432" s="28"/>
      <c r="F432" s="28"/>
    </row>
    <row r="433" spans="4:6">
      <c r="D433" s="28"/>
      <c r="E433" s="28"/>
      <c r="F433" s="28"/>
    </row>
    <row r="434" spans="4:6">
      <c r="D434" s="28"/>
      <c r="E434" s="28"/>
      <c r="F434" s="28"/>
    </row>
    <row r="435" spans="4:6">
      <c r="D435" s="28"/>
      <c r="E435" s="28"/>
      <c r="F435" s="28"/>
    </row>
    <row r="436" spans="4:6">
      <c r="D436" s="28"/>
      <c r="E436" s="28"/>
      <c r="F436" s="28"/>
    </row>
    <row r="437" spans="4:6">
      <c r="D437" s="28"/>
      <c r="E437" s="28"/>
      <c r="F437" s="28"/>
    </row>
    <row r="438" spans="4:6">
      <c r="D438" s="28"/>
      <c r="E438" s="28"/>
      <c r="F438" s="28"/>
    </row>
    <row r="439" spans="4:6">
      <c r="D439" s="28"/>
      <c r="E439" s="28"/>
      <c r="F439" s="28"/>
    </row>
    <row r="440" spans="4:6">
      <c r="D440" s="28"/>
      <c r="E440" s="28"/>
      <c r="F440" s="28"/>
    </row>
    <row r="441" spans="4:6">
      <c r="D441" s="28"/>
      <c r="E441" s="28"/>
      <c r="F441" s="28"/>
    </row>
    <row r="442" spans="4:6">
      <c r="D442" s="28"/>
      <c r="E442" s="28"/>
      <c r="F442" s="28"/>
    </row>
    <row r="443" spans="4:6">
      <c r="D443" s="28"/>
      <c r="E443" s="28"/>
      <c r="F443" s="28"/>
    </row>
    <row r="444" spans="4:6">
      <c r="D444" s="28"/>
      <c r="E444" s="28"/>
      <c r="F444" s="28"/>
    </row>
    <row r="445" spans="4:6">
      <c r="D445" s="28"/>
      <c r="E445" s="28"/>
      <c r="F445" s="28"/>
    </row>
    <row r="446" spans="4:6">
      <c r="D446" s="28"/>
      <c r="E446" s="28"/>
      <c r="F446" s="28"/>
    </row>
    <row r="447" spans="4:6">
      <c r="D447" s="28"/>
      <c r="E447" s="28"/>
      <c r="F447" s="28"/>
    </row>
    <row r="448" spans="4:6">
      <c r="D448" s="28"/>
      <c r="E448" s="28"/>
      <c r="F448" s="28"/>
    </row>
    <row r="449" spans="4:6">
      <c r="D449" s="28"/>
      <c r="E449" s="28"/>
      <c r="F449" s="28"/>
    </row>
    <row r="450" spans="4:6">
      <c r="D450" s="28"/>
      <c r="E450" s="28"/>
      <c r="F450" s="28"/>
    </row>
    <row r="451" spans="4:6">
      <c r="D451" s="28"/>
      <c r="E451" s="28"/>
      <c r="F451" s="28"/>
    </row>
    <row r="452" spans="4:6">
      <c r="D452" s="28"/>
      <c r="E452" s="28"/>
      <c r="F452" s="28"/>
    </row>
    <row r="453" spans="4:6">
      <c r="D453" s="28"/>
      <c r="E453" s="28"/>
      <c r="F453" s="28"/>
    </row>
    <row r="454" spans="4:6">
      <c r="D454" s="28"/>
      <c r="E454" s="28"/>
      <c r="F454" s="28"/>
    </row>
    <row r="455" spans="4:6">
      <c r="D455" s="28"/>
      <c r="E455" s="28"/>
      <c r="F455" s="28"/>
    </row>
    <row r="456" spans="4:6">
      <c r="D456" s="28"/>
      <c r="E456" s="28"/>
      <c r="F456" s="28"/>
    </row>
    <row r="457" spans="4:6">
      <c r="D457" s="28"/>
      <c r="E457" s="28"/>
      <c r="F457" s="28"/>
    </row>
    <row r="458" spans="4:6">
      <c r="D458" s="28"/>
      <c r="E458" s="28"/>
      <c r="F458" s="28"/>
    </row>
    <row r="459" spans="4:6">
      <c r="D459" s="28"/>
      <c r="E459" s="28"/>
      <c r="F459" s="28"/>
    </row>
    <row r="460" spans="4:6">
      <c r="D460" s="28"/>
      <c r="E460" s="28"/>
      <c r="F460" s="28"/>
    </row>
    <row r="461" spans="4:6">
      <c r="D461" s="28"/>
      <c r="E461" s="28"/>
      <c r="F461" s="28"/>
    </row>
    <row r="462" spans="4:6">
      <c r="D462" s="28"/>
      <c r="E462" s="28"/>
      <c r="F462" s="28"/>
    </row>
    <row r="463" spans="4:6">
      <c r="D463" s="28"/>
      <c r="E463" s="28"/>
      <c r="F463" s="28"/>
    </row>
    <row r="464" spans="4:6">
      <c r="D464" s="28"/>
      <c r="E464" s="28"/>
      <c r="F464" s="28"/>
    </row>
    <row r="465" spans="4:6">
      <c r="D465" s="28"/>
      <c r="E465" s="28"/>
      <c r="F465" s="28"/>
    </row>
    <row r="466" spans="4:6">
      <c r="D466" s="28"/>
      <c r="E466" s="28"/>
      <c r="F466" s="28"/>
    </row>
    <row r="467" spans="4:6">
      <c r="D467" s="28"/>
      <c r="E467" s="28"/>
      <c r="F467" s="28"/>
    </row>
    <row r="468" spans="4:6">
      <c r="D468" s="28"/>
      <c r="E468" s="28"/>
      <c r="F468" s="28"/>
    </row>
    <row r="469" spans="4:6">
      <c r="D469" s="28"/>
      <c r="E469" s="28"/>
      <c r="F469" s="28"/>
    </row>
    <row r="470" spans="4:6">
      <c r="D470" s="28"/>
      <c r="E470" s="28"/>
      <c r="F470" s="28"/>
    </row>
    <row r="471" spans="4:6">
      <c r="D471" s="28"/>
      <c r="E471" s="28"/>
      <c r="F471" s="28"/>
    </row>
    <row r="472" spans="4:6">
      <c r="D472" s="28"/>
      <c r="E472" s="28"/>
      <c r="F472" s="28"/>
    </row>
    <row r="473" spans="4:6">
      <c r="D473" s="28"/>
      <c r="E473" s="28"/>
      <c r="F473" s="28"/>
    </row>
    <row r="474" spans="4:6">
      <c r="D474" s="28"/>
      <c r="E474" s="28"/>
      <c r="F474" s="28"/>
    </row>
    <row r="475" spans="4:6">
      <c r="D475" s="28"/>
      <c r="E475" s="28"/>
      <c r="F475" s="28"/>
    </row>
    <row r="476" spans="4:6">
      <c r="D476" s="28"/>
      <c r="E476" s="28"/>
      <c r="F476" s="28"/>
    </row>
    <row r="477" spans="4:6">
      <c r="D477" s="28"/>
      <c r="E477" s="28"/>
      <c r="F477" s="28"/>
    </row>
    <row r="478" spans="4:6">
      <c r="D478" s="28"/>
      <c r="E478" s="28"/>
      <c r="F478" s="28"/>
    </row>
    <row r="479" spans="4:6">
      <c r="D479" s="28"/>
      <c r="E479" s="28"/>
      <c r="F479" s="28"/>
    </row>
    <row r="480" spans="4:6">
      <c r="D480" s="28"/>
      <c r="E480" s="28"/>
      <c r="F480" s="28"/>
    </row>
    <row r="481" spans="4:6">
      <c r="D481" s="28"/>
      <c r="E481" s="28"/>
      <c r="F481" s="28"/>
    </row>
    <row r="482" spans="4:6">
      <c r="D482" s="28"/>
      <c r="E482" s="28"/>
      <c r="F482" s="28"/>
    </row>
    <row r="483" spans="4:6">
      <c r="D483" s="28"/>
      <c r="E483" s="28"/>
      <c r="F483" s="28"/>
    </row>
    <row r="484" spans="4:6">
      <c r="D484" s="28"/>
      <c r="E484" s="28"/>
      <c r="F484" s="28"/>
    </row>
    <row r="485" spans="4:6">
      <c r="D485" s="28"/>
      <c r="E485" s="28"/>
      <c r="F485" s="28"/>
    </row>
    <row r="486" spans="4:6">
      <c r="D486" s="28"/>
      <c r="E486" s="28"/>
      <c r="F486" s="28"/>
    </row>
    <row r="487" spans="4:6">
      <c r="D487" s="28"/>
      <c r="E487" s="28"/>
      <c r="F487" s="28"/>
    </row>
    <row r="488" spans="4:6">
      <c r="D488" s="28"/>
      <c r="E488" s="28"/>
      <c r="F488" s="28"/>
    </row>
    <row r="489" spans="4:6">
      <c r="D489" s="28"/>
      <c r="E489" s="28"/>
      <c r="F489" s="28"/>
    </row>
    <row r="490" spans="4:6">
      <c r="D490" s="28"/>
      <c r="E490" s="28"/>
      <c r="F490" s="28"/>
    </row>
    <row r="491" spans="4:6">
      <c r="D491" s="28"/>
      <c r="E491" s="28"/>
      <c r="F491" s="28"/>
    </row>
    <row r="492" spans="4:6">
      <c r="D492" s="28"/>
      <c r="E492" s="28"/>
      <c r="F492" s="28"/>
    </row>
    <row r="493" spans="4:6">
      <c r="D493" s="28"/>
      <c r="E493" s="28"/>
      <c r="F493" s="28"/>
    </row>
    <row r="494" spans="4:6">
      <c r="D494" s="28"/>
      <c r="E494" s="28"/>
      <c r="F494" s="28"/>
    </row>
    <row r="495" spans="4:6">
      <c r="D495" s="28"/>
      <c r="E495" s="28"/>
      <c r="F495" s="28"/>
    </row>
    <row r="496" spans="4:6">
      <c r="D496" s="28"/>
      <c r="E496" s="28"/>
      <c r="F496" s="28"/>
    </row>
    <row r="497" spans="4:6">
      <c r="D497" s="28"/>
      <c r="E497" s="28"/>
      <c r="F497" s="28"/>
    </row>
    <row r="498" spans="4:6">
      <c r="D498" s="28"/>
      <c r="E498" s="28"/>
      <c r="F498" s="28"/>
    </row>
    <row r="499" spans="4:6">
      <c r="D499" s="28"/>
      <c r="E499" s="28"/>
      <c r="F499" s="28"/>
    </row>
    <row r="500" spans="4:6">
      <c r="D500" s="28"/>
      <c r="E500" s="28"/>
      <c r="F500" s="28"/>
    </row>
    <row r="501" spans="4:6">
      <c r="D501" s="28"/>
      <c r="E501" s="28"/>
      <c r="F501" s="28"/>
    </row>
    <row r="502" spans="4:6">
      <c r="D502" s="28"/>
      <c r="E502" s="28"/>
      <c r="F502" s="28"/>
    </row>
    <row r="503" spans="4:6">
      <c r="D503" s="28"/>
      <c r="E503" s="28"/>
      <c r="F503" s="28"/>
    </row>
    <row r="504" spans="4:6">
      <c r="D504" s="28"/>
      <c r="E504" s="28"/>
      <c r="F504" s="28"/>
    </row>
    <row r="505" spans="4:6">
      <c r="D505" s="28"/>
      <c r="E505" s="28"/>
      <c r="F505" s="28"/>
    </row>
    <row r="506" spans="4:6">
      <c r="D506" s="28"/>
      <c r="E506" s="28"/>
      <c r="F506" s="28"/>
    </row>
    <row r="507" spans="4:6">
      <c r="D507" s="28"/>
      <c r="E507" s="28"/>
      <c r="F507" s="28"/>
    </row>
    <row r="508" spans="4:6">
      <c r="D508" s="28"/>
      <c r="E508" s="28"/>
      <c r="F508" s="28"/>
    </row>
    <row r="509" spans="4:6">
      <c r="D509" s="28"/>
      <c r="E509" s="28"/>
      <c r="F509" s="28"/>
    </row>
    <row r="510" spans="4:6">
      <c r="D510" s="28"/>
      <c r="E510" s="28"/>
      <c r="F510" s="28"/>
    </row>
    <row r="511" spans="4:6">
      <c r="D511" s="28"/>
      <c r="E511" s="28"/>
      <c r="F511" s="28"/>
    </row>
    <row r="512" spans="4:6">
      <c r="D512" s="28"/>
      <c r="E512" s="28"/>
      <c r="F512" s="28"/>
    </row>
    <row r="513" spans="4:6">
      <c r="D513" s="28"/>
      <c r="E513" s="28"/>
      <c r="F513" s="28"/>
    </row>
    <row r="514" spans="4:6">
      <c r="D514" s="28"/>
      <c r="E514" s="28"/>
      <c r="F514" s="28"/>
    </row>
    <row r="515" spans="4:6">
      <c r="D515" s="28"/>
      <c r="E515" s="28"/>
      <c r="F515" s="28"/>
    </row>
    <row r="516" spans="4:6">
      <c r="D516" s="28"/>
      <c r="E516" s="28"/>
      <c r="F516" s="28"/>
    </row>
    <row r="517" spans="4:6">
      <c r="D517" s="28"/>
      <c r="E517" s="28"/>
      <c r="F517" s="28"/>
    </row>
    <row r="518" spans="4:6">
      <c r="D518" s="28"/>
      <c r="E518" s="28"/>
      <c r="F518" s="28"/>
    </row>
    <row r="519" spans="4:6">
      <c r="D519" s="28"/>
      <c r="E519" s="28"/>
      <c r="F519" s="28"/>
    </row>
    <row r="520" spans="4:6">
      <c r="D520" s="28"/>
      <c r="E520" s="28"/>
      <c r="F520" s="28"/>
    </row>
    <row r="521" spans="4:6">
      <c r="D521" s="28"/>
      <c r="E521" s="28"/>
      <c r="F521" s="28"/>
    </row>
    <row r="522" spans="4:6">
      <c r="D522" s="28"/>
      <c r="E522" s="28"/>
      <c r="F522" s="28"/>
    </row>
    <row r="523" spans="4:6">
      <c r="D523" s="28"/>
      <c r="E523" s="28"/>
      <c r="F523" s="28"/>
    </row>
    <row r="524" spans="4:6">
      <c r="D524" s="28"/>
      <c r="E524" s="28"/>
      <c r="F524" s="28"/>
    </row>
    <row r="525" spans="4:6">
      <c r="D525" s="28"/>
      <c r="E525" s="28"/>
      <c r="F525" s="28"/>
    </row>
    <row r="526" spans="4:6">
      <c r="D526" s="28"/>
      <c r="E526" s="28"/>
      <c r="F526" s="28"/>
    </row>
    <row r="527" spans="4:6">
      <c r="D527" s="28"/>
      <c r="E527" s="28"/>
      <c r="F527" s="28"/>
    </row>
    <row r="528" spans="4:6">
      <c r="D528" s="28"/>
      <c r="E528" s="28"/>
      <c r="F528" s="28"/>
    </row>
    <row r="529" spans="4:6">
      <c r="D529" s="28"/>
      <c r="E529" s="28"/>
      <c r="F529" s="28"/>
    </row>
    <row r="530" spans="4:6">
      <c r="D530" s="28"/>
      <c r="E530" s="28"/>
      <c r="F530" s="28"/>
    </row>
    <row r="531" spans="4:6">
      <c r="D531" s="28"/>
      <c r="E531" s="28"/>
      <c r="F531" s="28"/>
    </row>
    <row r="532" spans="4:6">
      <c r="D532" s="28"/>
      <c r="E532" s="28"/>
      <c r="F532" s="28"/>
    </row>
    <row r="533" spans="4:6">
      <c r="D533" s="28"/>
      <c r="E533" s="28"/>
      <c r="F533" s="28"/>
    </row>
    <row r="534" spans="4:6">
      <c r="D534" s="28"/>
      <c r="E534" s="28"/>
      <c r="F534" s="28"/>
    </row>
    <row r="535" spans="4:6">
      <c r="D535" s="28"/>
      <c r="E535" s="28"/>
      <c r="F535" s="28"/>
    </row>
    <row r="536" spans="4:6">
      <c r="D536" s="28"/>
      <c r="E536" s="28"/>
      <c r="F536" s="28"/>
    </row>
    <row r="537" spans="4:6">
      <c r="D537" s="28"/>
      <c r="E537" s="28"/>
      <c r="F537" s="28"/>
    </row>
    <row r="538" spans="4:6">
      <c r="D538" s="28"/>
      <c r="E538" s="28"/>
      <c r="F538" s="28"/>
    </row>
    <row r="539" spans="4:6">
      <c r="D539" s="28"/>
      <c r="E539" s="28"/>
      <c r="F539" s="28"/>
    </row>
    <row r="540" spans="4:6">
      <c r="D540" s="28"/>
      <c r="E540" s="28"/>
      <c r="F540" s="28"/>
    </row>
    <row r="541" spans="4:6">
      <c r="D541" s="28"/>
      <c r="E541" s="28"/>
      <c r="F541" s="28"/>
    </row>
    <row r="542" spans="4:6">
      <c r="D542" s="28"/>
      <c r="E542" s="28"/>
      <c r="F542" s="28"/>
    </row>
    <row r="543" spans="4:6">
      <c r="D543" s="28"/>
      <c r="E543" s="28"/>
      <c r="F543" s="28"/>
    </row>
    <row r="544" spans="4:6">
      <c r="D544" s="28"/>
      <c r="E544" s="28"/>
      <c r="F544" s="28"/>
    </row>
    <row r="545" spans="4:7">
      <c r="D545" s="28"/>
      <c r="E545" s="28"/>
      <c r="F545" s="28"/>
    </row>
    <row r="546" spans="4:7">
      <c r="D546" s="28"/>
      <c r="E546" s="28"/>
      <c r="F546" s="28"/>
    </row>
    <row r="547" spans="4:7">
      <c r="D547" s="28"/>
      <c r="E547" s="28"/>
      <c r="F547" s="28"/>
    </row>
    <row r="548" spans="4:7">
      <c r="D548" s="28"/>
      <c r="E548" s="28"/>
      <c r="F548" s="28"/>
    </row>
    <row r="549" spans="4:7" ht="13">
      <c r="G549" s="30"/>
    </row>
  </sheetData>
  <autoFilter ref="A4:G427">
    <filterColumn colId="3" showButton="0"/>
    <filterColumn colId="4" showButton="0"/>
  </autoFilter>
  <mergeCells count="5">
    <mergeCell ref="A4:A5"/>
    <mergeCell ref="D4:F4"/>
    <mergeCell ref="G4:G5"/>
    <mergeCell ref="B4:B5"/>
    <mergeCell ref="C4:C5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366"/>
  <sheetViews>
    <sheetView zoomScale="70" zoomScaleNormal="70" workbookViewId="0">
      <pane ySplit="5" topLeftCell="A6" activePane="bottomLeft" state="frozen"/>
      <selection pane="bottomLeft" activeCell="A4" sqref="A4:H366"/>
    </sheetView>
  </sheetViews>
  <sheetFormatPr defaultColWidth="8.81640625" defaultRowHeight="12.5"/>
  <cols>
    <col min="1" max="1" width="17.81640625" style="5" bestFit="1" customWidth="1"/>
    <col min="2" max="3" width="17.81640625" style="5" customWidth="1"/>
    <col min="4" max="4" width="14.1796875" style="10" bestFit="1" customWidth="1"/>
    <col min="5" max="5" width="16.7265625" style="10" customWidth="1"/>
    <col min="6" max="6" width="11.7265625" style="5" customWidth="1"/>
    <col min="7" max="8" width="53.453125" style="13" bestFit="1" customWidth="1"/>
    <col min="9" max="16384" width="8.81640625" style="5"/>
  </cols>
  <sheetData>
    <row r="1" spans="1:8" ht="13">
      <c r="A1" s="2"/>
      <c r="B1" s="2"/>
      <c r="C1" s="2"/>
      <c r="D1" s="8"/>
      <c r="E1" s="3" t="s">
        <v>1012</v>
      </c>
      <c r="F1" s="4">
        <v>0</v>
      </c>
      <c r="G1" s="11"/>
      <c r="H1" s="11"/>
    </row>
    <row r="2" spans="1:8" ht="13">
      <c r="A2" s="2"/>
      <c r="B2" s="2"/>
      <c r="C2" s="2"/>
      <c r="D2" s="8"/>
      <c r="E2" s="3"/>
      <c r="F2" s="7">
        <v>0</v>
      </c>
      <c r="G2" s="11"/>
      <c r="H2" s="11"/>
    </row>
    <row r="3" spans="1:8" ht="13.5" thickBot="1">
      <c r="A3" s="2"/>
      <c r="B3" s="2"/>
      <c r="C3" s="2"/>
      <c r="D3" s="9"/>
      <c r="E3" s="6"/>
      <c r="F3" s="7">
        <v>-0.61</v>
      </c>
      <c r="G3" s="12"/>
      <c r="H3" s="12"/>
    </row>
    <row r="4" spans="1:8" ht="15" customHeight="1">
      <c r="A4" s="192" t="s">
        <v>561</v>
      </c>
      <c r="B4" s="192" t="s">
        <v>1153</v>
      </c>
      <c r="C4" s="190" t="s">
        <v>1008</v>
      </c>
      <c r="D4" s="195" t="s">
        <v>1193</v>
      </c>
      <c r="E4" s="196"/>
      <c r="F4" s="197"/>
      <c r="G4" s="192" t="s">
        <v>1014</v>
      </c>
      <c r="H4" s="192" t="s">
        <v>1154</v>
      </c>
    </row>
    <row r="5" spans="1:8" ht="39.5" hidden="1" thickBot="1">
      <c r="A5" s="193"/>
      <c r="B5" s="193"/>
      <c r="C5" s="191"/>
      <c r="D5" s="183" t="s">
        <v>1011</v>
      </c>
      <c r="E5" s="183" t="s">
        <v>1015</v>
      </c>
      <c r="F5" s="183" t="s">
        <v>1010</v>
      </c>
      <c r="G5" s="193"/>
      <c r="H5" s="193"/>
    </row>
    <row r="6" spans="1:8" hidden="1">
      <c r="A6" s="85" t="s">
        <v>273</v>
      </c>
      <c r="B6" s="169">
        <v>6281</v>
      </c>
      <c r="C6" s="171">
        <f>D6/B6-1</f>
        <v>2.993153956376382E-2</v>
      </c>
      <c r="D6" s="23">
        <f>ROUND(B6*1.03,0)</f>
        <v>6469</v>
      </c>
      <c r="E6" s="23">
        <f>D6*1.2</f>
        <v>7762.7999999999993</v>
      </c>
      <c r="F6" s="24">
        <f>IFERROR(((((E6*(1+$F$3))*(1+$F$2))*(1+$F$1))),"")</f>
        <v>3027.4919999999997</v>
      </c>
      <c r="G6" s="177" t="s">
        <v>789</v>
      </c>
      <c r="H6" s="151"/>
    </row>
    <row r="7" spans="1:8" hidden="1">
      <c r="A7" s="85" t="s">
        <v>274</v>
      </c>
      <c r="B7" s="169">
        <v>6281</v>
      </c>
      <c r="C7" s="171">
        <f t="shared" ref="C7:C68" si="0">D7/B7-1</f>
        <v>2.993153956376382E-2</v>
      </c>
      <c r="D7" s="23">
        <f>ROUND(B7*1.03,0)</f>
        <v>6469</v>
      </c>
      <c r="E7" s="23">
        <f t="shared" ref="E7:E68" si="1">D7*1.2</f>
        <v>7762.7999999999993</v>
      </c>
      <c r="F7" s="24">
        <f t="shared" ref="F7:F68" si="2">IFERROR(((((E7*(1+$F$3))*(1+$F$2))*(1+$F$1))),"")</f>
        <v>3027.4919999999997</v>
      </c>
      <c r="G7" s="177" t="s">
        <v>789</v>
      </c>
      <c r="H7" s="151"/>
    </row>
    <row r="8" spans="1:8" hidden="1">
      <c r="A8" s="85" t="s">
        <v>75</v>
      </c>
      <c r="B8" s="169">
        <v>3225</v>
      </c>
      <c r="C8" s="171">
        <f t="shared" si="0"/>
        <v>3.0077519379845041E-2</v>
      </c>
      <c r="D8" s="23">
        <f t="shared" ref="D8:D69" si="3">ROUND(B8*1.03,0)</f>
        <v>3322</v>
      </c>
      <c r="E8" s="23">
        <f t="shared" si="1"/>
        <v>3986.3999999999996</v>
      </c>
      <c r="F8" s="24">
        <f t="shared" si="2"/>
        <v>1554.6959999999999</v>
      </c>
      <c r="G8" s="177" t="s">
        <v>790</v>
      </c>
      <c r="H8" s="151"/>
    </row>
    <row r="9" spans="1:8" ht="13" hidden="1">
      <c r="A9" s="85" t="s">
        <v>76</v>
      </c>
      <c r="B9" s="169">
        <v>6410</v>
      </c>
      <c r="C9" s="171"/>
      <c r="D9" s="23"/>
      <c r="E9" s="23"/>
      <c r="F9" s="24"/>
      <c r="G9" s="177" t="s">
        <v>791</v>
      </c>
      <c r="H9" s="172" t="s">
        <v>1152</v>
      </c>
    </row>
    <row r="10" spans="1:8" hidden="1">
      <c r="A10" s="85" t="s">
        <v>272</v>
      </c>
      <c r="B10" s="169">
        <v>88</v>
      </c>
      <c r="C10" s="171">
        <f t="shared" si="0"/>
        <v>3.4090909090909172E-2</v>
      </c>
      <c r="D10" s="23">
        <f t="shared" si="3"/>
        <v>91</v>
      </c>
      <c r="E10" s="23">
        <f t="shared" si="1"/>
        <v>109.2</v>
      </c>
      <c r="F10" s="24">
        <f t="shared" si="2"/>
        <v>42.588000000000001</v>
      </c>
      <c r="G10" s="177" t="s">
        <v>857</v>
      </c>
      <c r="H10" s="151"/>
    </row>
    <row r="11" spans="1:8" hidden="1">
      <c r="A11" s="85" t="s">
        <v>271</v>
      </c>
      <c r="B11" s="169">
        <v>247</v>
      </c>
      <c r="C11" s="171">
        <f t="shared" si="0"/>
        <v>2.8340080971659853E-2</v>
      </c>
      <c r="D11" s="23">
        <f t="shared" si="3"/>
        <v>254</v>
      </c>
      <c r="E11" s="23">
        <f t="shared" si="1"/>
        <v>304.8</v>
      </c>
      <c r="F11" s="24">
        <f t="shared" si="2"/>
        <v>118.87200000000001</v>
      </c>
      <c r="G11" s="177" t="s">
        <v>858</v>
      </c>
      <c r="H11" s="151"/>
    </row>
    <row r="12" spans="1:8" hidden="1">
      <c r="A12" s="85" t="s">
        <v>722</v>
      </c>
      <c r="B12" s="169">
        <v>674</v>
      </c>
      <c r="C12" s="171">
        <f t="shared" si="0"/>
        <v>2.9673590504450953E-2</v>
      </c>
      <c r="D12" s="23">
        <f t="shared" si="3"/>
        <v>694</v>
      </c>
      <c r="E12" s="23">
        <f t="shared" si="1"/>
        <v>832.8</v>
      </c>
      <c r="F12" s="24">
        <f t="shared" si="2"/>
        <v>324.79199999999997</v>
      </c>
      <c r="G12" s="177" t="s">
        <v>792</v>
      </c>
      <c r="H12" s="151"/>
    </row>
    <row r="13" spans="1:8" hidden="1">
      <c r="A13" s="85" t="s">
        <v>281</v>
      </c>
      <c r="B13" s="169">
        <v>497</v>
      </c>
      <c r="C13" s="171">
        <f t="shared" si="0"/>
        <v>3.0181086519114775E-2</v>
      </c>
      <c r="D13" s="23">
        <f t="shared" si="3"/>
        <v>512</v>
      </c>
      <c r="E13" s="23">
        <f t="shared" si="1"/>
        <v>614.4</v>
      </c>
      <c r="F13" s="24">
        <f t="shared" si="2"/>
        <v>239.61599999999999</v>
      </c>
      <c r="G13" s="177" t="s">
        <v>792</v>
      </c>
      <c r="H13" s="151"/>
    </row>
    <row r="14" spans="1:8" hidden="1">
      <c r="A14" s="85" t="s">
        <v>6</v>
      </c>
      <c r="B14" s="169">
        <v>777</v>
      </c>
      <c r="C14" s="171">
        <f t="shared" si="0"/>
        <v>2.9601029601029616E-2</v>
      </c>
      <c r="D14" s="23">
        <f t="shared" si="3"/>
        <v>800</v>
      </c>
      <c r="E14" s="23">
        <f t="shared" si="1"/>
        <v>960</v>
      </c>
      <c r="F14" s="24">
        <f t="shared" si="2"/>
        <v>374.40000000000003</v>
      </c>
      <c r="G14" s="177" t="s">
        <v>793</v>
      </c>
      <c r="H14" s="151"/>
    </row>
    <row r="15" spans="1:8" hidden="1">
      <c r="A15" s="85" t="s">
        <v>7</v>
      </c>
      <c r="B15" s="169">
        <v>1315</v>
      </c>
      <c r="C15" s="171">
        <f t="shared" si="0"/>
        <v>2.9657794676806182E-2</v>
      </c>
      <c r="D15" s="23">
        <f t="shared" si="3"/>
        <v>1354</v>
      </c>
      <c r="E15" s="23">
        <f t="shared" si="1"/>
        <v>1624.8</v>
      </c>
      <c r="F15" s="24">
        <f t="shared" si="2"/>
        <v>633.67200000000003</v>
      </c>
      <c r="G15" s="177" t="s">
        <v>793</v>
      </c>
      <c r="H15" s="151"/>
    </row>
    <row r="16" spans="1:8" hidden="1">
      <c r="A16" s="85" t="s">
        <v>4</v>
      </c>
      <c r="B16" s="169">
        <v>490</v>
      </c>
      <c r="C16" s="171">
        <f t="shared" si="0"/>
        <v>3.0612244897959107E-2</v>
      </c>
      <c r="D16" s="23">
        <f t="shared" si="3"/>
        <v>505</v>
      </c>
      <c r="E16" s="23">
        <f t="shared" si="1"/>
        <v>606</v>
      </c>
      <c r="F16" s="24">
        <f t="shared" si="2"/>
        <v>236.34</v>
      </c>
      <c r="G16" s="177" t="s">
        <v>793</v>
      </c>
      <c r="H16" s="151"/>
    </row>
    <row r="17" spans="1:8" hidden="1">
      <c r="A17" s="85" t="s">
        <v>5</v>
      </c>
      <c r="B17" s="169">
        <v>582</v>
      </c>
      <c r="C17" s="171">
        <f t="shared" si="0"/>
        <v>2.9209621993127044E-2</v>
      </c>
      <c r="D17" s="23">
        <f t="shared" si="3"/>
        <v>599</v>
      </c>
      <c r="E17" s="23">
        <f t="shared" si="1"/>
        <v>718.8</v>
      </c>
      <c r="F17" s="24">
        <f t="shared" si="2"/>
        <v>280.33199999999999</v>
      </c>
      <c r="G17" s="177" t="s">
        <v>793</v>
      </c>
      <c r="H17" s="151"/>
    </row>
    <row r="18" spans="1:8" hidden="1">
      <c r="A18" s="85" t="s">
        <v>77</v>
      </c>
      <c r="B18" s="169">
        <v>998</v>
      </c>
      <c r="C18" s="171">
        <f t="shared" si="0"/>
        <v>3.0060120240480881E-2</v>
      </c>
      <c r="D18" s="23">
        <f t="shared" si="3"/>
        <v>1028</v>
      </c>
      <c r="E18" s="23">
        <f t="shared" si="1"/>
        <v>1233.5999999999999</v>
      </c>
      <c r="F18" s="24">
        <f t="shared" si="2"/>
        <v>481.10399999999998</v>
      </c>
      <c r="G18" s="177" t="s">
        <v>794</v>
      </c>
      <c r="H18" s="151"/>
    </row>
    <row r="19" spans="1:8" hidden="1">
      <c r="A19" s="85" t="s">
        <v>78</v>
      </c>
      <c r="B19" s="169">
        <v>939</v>
      </c>
      <c r="C19" s="171">
        <f t="shared" si="0"/>
        <v>2.9818956336528313E-2</v>
      </c>
      <c r="D19" s="23">
        <f t="shared" si="3"/>
        <v>967</v>
      </c>
      <c r="E19" s="23">
        <f t="shared" si="1"/>
        <v>1160.3999999999999</v>
      </c>
      <c r="F19" s="24">
        <f t="shared" si="2"/>
        <v>452.55599999999998</v>
      </c>
      <c r="G19" s="177" t="s">
        <v>795</v>
      </c>
      <c r="H19" s="151"/>
    </row>
    <row r="20" spans="1:8" hidden="1">
      <c r="A20" s="85" t="s">
        <v>723</v>
      </c>
      <c r="B20" s="169">
        <v>1088</v>
      </c>
      <c r="C20" s="171">
        <f t="shared" si="0"/>
        <v>3.0330882352941124E-2</v>
      </c>
      <c r="D20" s="23">
        <f t="shared" si="3"/>
        <v>1121</v>
      </c>
      <c r="E20" s="23">
        <f t="shared" si="1"/>
        <v>1345.2</v>
      </c>
      <c r="F20" s="24">
        <f t="shared" si="2"/>
        <v>524.62800000000004</v>
      </c>
      <c r="G20" s="177" t="s">
        <v>795</v>
      </c>
      <c r="H20" s="151"/>
    </row>
    <row r="21" spans="1:8" hidden="1">
      <c r="A21" s="85" t="s">
        <v>724</v>
      </c>
      <c r="B21" s="169">
        <v>527</v>
      </c>
      <c r="C21" s="171">
        <f t="shared" si="0"/>
        <v>3.0360531309297834E-2</v>
      </c>
      <c r="D21" s="23">
        <f t="shared" si="3"/>
        <v>543</v>
      </c>
      <c r="E21" s="23">
        <f t="shared" si="1"/>
        <v>651.6</v>
      </c>
      <c r="F21" s="24">
        <f t="shared" si="2"/>
        <v>254.12400000000002</v>
      </c>
      <c r="G21" s="177" t="s">
        <v>795</v>
      </c>
      <c r="H21" s="151"/>
    </row>
    <row r="22" spans="1:8" hidden="1">
      <c r="A22" s="85" t="s">
        <v>79</v>
      </c>
      <c r="B22" s="169">
        <v>527</v>
      </c>
      <c r="C22" s="171">
        <f t="shared" si="0"/>
        <v>3.0360531309297834E-2</v>
      </c>
      <c r="D22" s="23">
        <f t="shared" si="3"/>
        <v>543</v>
      </c>
      <c r="E22" s="23">
        <f t="shared" si="1"/>
        <v>651.6</v>
      </c>
      <c r="F22" s="24">
        <f t="shared" si="2"/>
        <v>254.12400000000002</v>
      </c>
      <c r="G22" s="177" t="s">
        <v>795</v>
      </c>
      <c r="H22" s="151"/>
    </row>
    <row r="23" spans="1:8" hidden="1">
      <c r="A23" s="85" t="s">
        <v>82</v>
      </c>
      <c r="B23" s="169">
        <v>527</v>
      </c>
      <c r="C23" s="171">
        <f t="shared" si="0"/>
        <v>3.0360531309297834E-2</v>
      </c>
      <c r="D23" s="23">
        <f t="shared" si="3"/>
        <v>543</v>
      </c>
      <c r="E23" s="23">
        <f t="shared" si="1"/>
        <v>651.6</v>
      </c>
      <c r="F23" s="24">
        <f t="shared" si="2"/>
        <v>254.12400000000002</v>
      </c>
      <c r="G23" s="177" t="s">
        <v>795</v>
      </c>
      <c r="H23" s="151"/>
    </row>
    <row r="24" spans="1:8" hidden="1">
      <c r="A24" s="85" t="s">
        <v>88</v>
      </c>
      <c r="B24" s="169">
        <v>196</v>
      </c>
      <c r="C24" s="171">
        <f t="shared" si="0"/>
        <v>3.0612244897959107E-2</v>
      </c>
      <c r="D24" s="23">
        <f t="shared" si="3"/>
        <v>202</v>
      </c>
      <c r="E24" s="23">
        <f t="shared" si="1"/>
        <v>242.39999999999998</v>
      </c>
      <c r="F24" s="24">
        <f t="shared" si="2"/>
        <v>94.536000000000001</v>
      </c>
      <c r="G24" s="177" t="s">
        <v>796</v>
      </c>
      <c r="H24" s="151"/>
    </row>
    <row r="25" spans="1:8" hidden="1">
      <c r="A25" s="85" t="s">
        <v>90</v>
      </c>
      <c r="B25" s="169">
        <v>280</v>
      </c>
      <c r="C25" s="171">
        <f t="shared" si="0"/>
        <v>2.857142857142847E-2</v>
      </c>
      <c r="D25" s="23">
        <f t="shared" si="3"/>
        <v>288</v>
      </c>
      <c r="E25" s="23">
        <f t="shared" si="1"/>
        <v>345.59999999999997</v>
      </c>
      <c r="F25" s="24">
        <f t="shared" si="2"/>
        <v>134.78399999999999</v>
      </c>
      <c r="G25" s="177" t="s">
        <v>797</v>
      </c>
      <c r="H25" s="151"/>
    </row>
    <row r="26" spans="1:8" hidden="1">
      <c r="A26" s="85" t="s">
        <v>80</v>
      </c>
      <c r="B26" s="169">
        <v>187</v>
      </c>
      <c r="C26" s="171">
        <f t="shared" si="0"/>
        <v>3.2085561497326109E-2</v>
      </c>
      <c r="D26" s="23">
        <f t="shared" si="3"/>
        <v>193</v>
      </c>
      <c r="E26" s="23">
        <f t="shared" si="1"/>
        <v>231.6</v>
      </c>
      <c r="F26" s="24">
        <f t="shared" si="2"/>
        <v>90.323999999999998</v>
      </c>
      <c r="G26" s="177" t="s">
        <v>798</v>
      </c>
      <c r="H26" s="151"/>
    </row>
    <row r="27" spans="1:8" hidden="1">
      <c r="A27" s="85" t="s">
        <v>81</v>
      </c>
      <c r="B27" s="169">
        <v>597</v>
      </c>
      <c r="C27" s="171">
        <f t="shared" si="0"/>
        <v>3.015075376884413E-2</v>
      </c>
      <c r="D27" s="23">
        <f t="shared" si="3"/>
        <v>615</v>
      </c>
      <c r="E27" s="23">
        <f t="shared" si="1"/>
        <v>738</v>
      </c>
      <c r="F27" s="24">
        <f t="shared" si="2"/>
        <v>287.82</v>
      </c>
      <c r="G27" s="177" t="s">
        <v>795</v>
      </c>
      <c r="H27" s="151"/>
    </row>
    <row r="28" spans="1:8" hidden="1">
      <c r="A28" s="85" t="s">
        <v>725</v>
      </c>
      <c r="B28" s="169">
        <v>597</v>
      </c>
      <c r="C28" s="171">
        <f t="shared" si="0"/>
        <v>3.015075376884413E-2</v>
      </c>
      <c r="D28" s="23">
        <f t="shared" si="3"/>
        <v>615</v>
      </c>
      <c r="E28" s="23">
        <f t="shared" si="1"/>
        <v>738</v>
      </c>
      <c r="F28" s="24">
        <f t="shared" si="2"/>
        <v>287.82</v>
      </c>
      <c r="G28" s="177" t="s">
        <v>795</v>
      </c>
      <c r="H28" s="151"/>
    </row>
    <row r="29" spans="1:8" hidden="1">
      <c r="A29" s="85" t="s">
        <v>83</v>
      </c>
      <c r="B29" s="169">
        <v>974</v>
      </c>
      <c r="C29" s="171">
        <f t="shared" si="0"/>
        <v>2.9774127310061571E-2</v>
      </c>
      <c r="D29" s="23">
        <f t="shared" si="3"/>
        <v>1003</v>
      </c>
      <c r="E29" s="23">
        <f t="shared" si="1"/>
        <v>1203.5999999999999</v>
      </c>
      <c r="F29" s="24">
        <f t="shared" si="2"/>
        <v>469.404</v>
      </c>
      <c r="G29" s="177" t="s">
        <v>795</v>
      </c>
      <c r="H29" s="151"/>
    </row>
    <row r="30" spans="1:8" hidden="1">
      <c r="A30" s="85" t="s">
        <v>89</v>
      </c>
      <c r="B30" s="169">
        <v>324</v>
      </c>
      <c r="C30" s="171">
        <f t="shared" si="0"/>
        <v>3.0864197530864113E-2</v>
      </c>
      <c r="D30" s="23">
        <f t="shared" si="3"/>
        <v>334</v>
      </c>
      <c r="E30" s="23">
        <f t="shared" si="1"/>
        <v>400.8</v>
      </c>
      <c r="F30" s="24">
        <f t="shared" si="2"/>
        <v>156.31200000000001</v>
      </c>
      <c r="G30" s="177" t="s">
        <v>797</v>
      </c>
      <c r="H30" s="151"/>
    </row>
    <row r="31" spans="1:8" hidden="1">
      <c r="A31" s="85" t="s">
        <v>84</v>
      </c>
      <c r="B31" s="169">
        <v>355</v>
      </c>
      <c r="C31" s="171">
        <f t="shared" si="0"/>
        <v>3.0985915492957705E-2</v>
      </c>
      <c r="D31" s="23">
        <f t="shared" si="3"/>
        <v>366</v>
      </c>
      <c r="E31" s="23">
        <f t="shared" si="1"/>
        <v>439.2</v>
      </c>
      <c r="F31" s="24">
        <f t="shared" si="2"/>
        <v>171.28800000000001</v>
      </c>
      <c r="G31" s="177" t="s">
        <v>797</v>
      </c>
      <c r="H31" s="151"/>
    </row>
    <row r="32" spans="1:8" hidden="1">
      <c r="A32" s="85" t="s">
        <v>300</v>
      </c>
      <c r="B32" s="169">
        <v>380</v>
      </c>
      <c r="C32" s="171">
        <f t="shared" si="0"/>
        <v>2.8947368421052611E-2</v>
      </c>
      <c r="D32" s="23">
        <f t="shared" si="3"/>
        <v>391</v>
      </c>
      <c r="E32" s="23">
        <f t="shared" si="1"/>
        <v>469.2</v>
      </c>
      <c r="F32" s="24">
        <f t="shared" si="2"/>
        <v>182.988</v>
      </c>
      <c r="G32" s="177" t="s">
        <v>797</v>
      </c>
      <c r="H32" s="151"/>
    </row>
    <row r="33" spans="1:8" hidden="1">
      <c r="A33" s="85" t="s">
        <v>301</v>
      </c>
      <c r="B33" s="169">
        <v>438</v>
      </c>
      <c r="C33" s="171">
        <f t="shared" si="0"/>
        <v>2.9680365296803624E-2</v>
      </c>
      <c r="D33" s="23">
        <f t="shared" si="3"/>
        <v>451</v>
      </c>
      <c r="E33" s="23">
        <f t="shared" si="1"/>
        <v>541.19999999999993</v>
      </c>
      <c r="F33" s="24">
        <f t="shared" si="2"/>
        <v>211.06799999999998</v>
      </c>
      <c r="G33" s="177" t="s">
        <v>797</v>
      </c>
      <c r="H33" s="151"/>
    </row>
    <row r="34" spans="1:8" hidden="1">
      <c r="A34" s="85" t="s">
        <v>302</v>
      </c>
      <c r="B34" s="169">
        <v>493</v>
      </c>
      <c r="C34" s="171">
        <f t="shared" si="0"/>
        <v>3.0425963488843744E-2</v>
      </c>
      <c r="D34" s="23">
        <f t="shared" si="3"/>
        <v>508</v>
      </c>
      <c r="E34" s="23">
        <f t="shared" si="1"/>
        <v>609.6</v>
      </c>
      <c r="F34" s="24">
        <f t="shared" si="2"/>
        <v>237.74400000000003</v>
      </c>
      <c r="G34" s="177" t="s">
        <v>797</v>
      </c>
      <c r="H34" s="151"/>
    </row>
    <row r="35" spans="1:8" hidden="1">
      <c r="A35" s="85" t="s">
        <v>303</v>
      </c>
      <c r="B35" s="169">
        <v>120</v>
      </c>
      <c r="C35" s="171">
        <f t="shared" si="0"/>
        <v>3.3333333333333437E-2</v>
      </c>
      <c r="D35" s="23">
        <f t="shared" si="3"/>
        <v>124</v>
      </c>
      <c r="E35" s="23">
        <f t="shared" si="1"/>
        <v>148.79999999999998</v>
      </c>
      <c r="F35" s="24">
        <f t="shared" si="2"/>
        <v>58.031999999999996</v>
      </c>
      <c r="G35" s="177" t="s">
        <v>799</v>
      </c>
      <c r="H35" s="151"/>
    </row>
    <row r="36" spans="1:8" hidden="1">
      <c r="A36" s="85" t="s">
        <v>85</v>
      </c>
      <c r="B36" s="169">
        <v>161</v>
      </c>
      <c r="C36" s="171">
        <f t="shared" si="0"/>
        <v>3.105590062111796E-2</v>
      </c>
      <c r="D36" s="23">
        <f t="shared" si="3"/>
        <v>166</v>
      </c>
      <c r="E36" s="23">
        <f t="shared" si="1"/>
        <v>199.2</v>
      </c>
      <c r="F36" s="24">
        <f t="shared" si="2"/>
        <v>77.688000000000002</v>
      </c>
      <c r="G36" s="177" t="s">
        <v>800</v>
      </c>
      <c r="H36" s="151"/>
    </row>
    <row r="37" spans="1:8" hidden="1">
      <c r="A37" s="85" t="s">
        <v>86</v>
      </c>
      <c r="B37" s="169">
        <v>125</v>
      </c>
      <c r="C37" s="171">
        <f t="shared" si="0"/>
        <v>3.2000000000000028E-2</v>
      </c>
      <c r="D37" s="23">
        <f t="shared" si="3"/>
        <v>129</v>
      </c>
      <c r="E37" s="23">
        <f t="shared" si="1"/>
        <v>154.79999999999998</v>
      </c>
      <c r="F37" s="24">
        <f t="shared" si="2"/>
        <v>60.371999999999993</v>
      </c>
      <c r="G37" s="177" t="s">
        <v>799</v>
      </c>
      <c r="H37" s="151"/>
    </row>
    <row r="38" spans="1:8" hidden="1">
      <c r="A38" s="85" t="s">
        <v>91</v>
      </c>
      <c r="B38" s="169">
        <v>160</v>
      </c>
      <c r="C38" s="171">
        <f t="shared" si="0"/>
        <v>3.125E-2</v>
      </c>
      <c r="D38" s="23">
        <f t="shared" si="3"/>
        <v>165</v>
      </c>
      <c r="E38" s="23">
        <f t="shared" si="1"/>
        <v>198</v>
      </c>
      <c r="F38" s="24">
        <f t="shared" si="2"/>
        <v>77.22</v>
      </c>
      <c r="G38" s="177" t="s">
        <v>799</v>
      </c>
      <c r="H38" s="151"/>
    </row>
    <row r="39" spans="1:8" hidden="1">
      <c r="A39" s="85" t="s">
        <v>92</v>
      </c>
      <c r="B39" s="169">
        <v>130</v>
      </c>
      <c r="C39" s="171">
        <f t="shared" si="0"/>
        <v>3.076923076923066E-2</v>
      </c>
      <c r="D39" s="23">
        <f t="shared" si="3"/>
        <v>134</v>
      </c>
      <c r="E39" s="23">
        <f t="shared" si="1"/>
        <v>160.79999999999998</v>
      </c>
      <c r="F39" s="24">
        <f t="shared" si="2"/>
        <v>62.711999999999996</v>
      </c>
      <c r="G39" s="177" t="s">
        <v>799</v>
      </c>
      <c r="H39" s="151"/>
    </row>
    <row r="40" spans="1:8" hidden="1">
      <c r="A40" s="85" t="s">
        <v>87</v>
      </c>
      <c r="B40" s="169">
        <v>91</v>
      </c>
      <c r="C40" s="171">
        <f t="shared" si="0"/>
        <v>3.2967032967033072E-2</v>
      </c>
      <c r="D40" s="23">
        <f t="shared" si="3"/>
        <v>94</v>
      </c>
      <c r="E40" s="23">
        <f t="shared" si="1"/>
        <v>112.8</v>
      </c>
      <c r="F40" s="24">
        <f t="shared" si="2"/>
        <v>43.991999999999997</v>
      </c>
      <c r="G40" s="177" t="s">
        <v>799</v>
      </c>
      <c r="H40" s="151"/>
    </row>
    <row r="41" spans="1:8" hidden="1">
      <c r="A41" s="85" t="s">
        <v>318</v>
      </c>
      <c r="B41" s="169">
        <v>318</v>
      </c>
      <c r="C41" s="171">
        <f t="shared" si="0"/>
        <v>3.1446540880503138E-2</v>
      </c>
      <c r="D41" s="23">
        <f t="shared" si="3"/>
        <v>328</v>
      </c>
      <c r="E41" s="23">
        <f t="shared" si="1"/>
        <v>393.59999999999997</v>
      </c>
      <c r="F41" s="24">
        <f t="shared" si="2"/>
        <v>153.50399999999999</v>
      </c>
      <c r="G41" s="177" t="s">
        <v>801</v>
      </c>
      <c r="H41" s="151"/>
    </row>
    <row r="42" spans="1:8" hidden="1">
      <c r="A42" s="85" t="s">
        <v>93</v>
      </c>
      <c r="B42" s="169">
        <v>302</v>
      </c>
      <c r="C42" s="171">
        <f t="shared" si="0"/>
        <v>2.9801324503311299E-2</v>
      </c>
      <c r="D42" s="23">
        <f t="shared" si="3"/>
        <v>311</v>
      </c>
      <c r="E42" s="23">
        <f t="shared" si="1"/>
        <v>373.2</v>
      </c>
      <c r="F42" s="24">
        <f t="shared" si="2"/>
        <v>145.548</v>
      </c>
      <c r="G42" s="177" t="s">
        <v>795</v>
      </c>
      <c r="H42" s="151"/>
    </row>
    <row r="43" spans="1:8" hidden="1">
      <c r="A43" s="85" t="s">
        <v>94</v>
      </c>
      <c r="B43" s="169">
        <v>706</v>
      </c>
      <c r="C43" s="171">
        <f t="shared" si="0"/>
        <v>2.9745042492917761E-2</v>
      </c>
      <c r="D43" s="23">
        <f t="shared" si="3"/>
        <v>727</v>
      </c>
      <c r="E43" s="23">
        <f t="shared" si="1"/>
        <v>872.4</v>
      </c>
      <c r="F43" s="24">
        <f t="shared" si="2"/>
        <v>340.23599999999999</v>
      </c>
      <c r="G43" s="177" t="s">
        <v>802</v>
      </c>
      <c r="H43" s="151"/>
    </row>
    <row r="44" spans="1:8" hidden="1">
      <c r="A44" s="85" t="s">
        <v>95</v>
      </c>
      <c r="B44" s="169">
        <v>289</v>
      </c>
      <c r="C44" s="171">
        <f t="shared" si="0"/>
        <v>3.114186851211076E-2</v>
      </c>
      <c r="D44" s="23">
        <f t="shared" si="3"/>
        <v>298</v>
      </c>
      <c r="E44" s="23">
        <f t="shared" si="1"/>
        <v>357.59999999999997</v>
      </c>
      <c r="F44" s="24">
        <f t="shared" si="2"/>
        <v>139.464</v>
      </c>
      <c r="G44" s="177" t="s">
        <v>803</v>
      </c>
      <c r="H44" s="151"/>
    </row>
    <row r="45" spans="1:8" hidden="1">
      <c r="A45" s="85" t="s">
        <v>96</v>
      </c>
      <c r="B45" s="169">
        <v>266</v>
      </c>
      <c r="C45" s="171">
        <f t="shared" si="0"/>
        <v>3.007518796992481E-2</v>
      </c>
      <c r="D45" s="23">
        <f t="shared" si="3"/>
        <v>274</v>
      </c>
      <c r="E45" s="23">
        <f t="shared" si="1"/>
        <v>328.8</v>
      </c>
      <c r="F45" s="24">
        <f t="shared" si="2"/>
        <v>128.232</v>
      </c>
      <c r="G45" s="177" t="s">
        <v>803</v>
      </c>
      <c r="H45" s="151"/>
    </row>
    <row r="46" spans="1:8" hidden="1">
      <c r="A46" s="85" t="s">
        <v>97</v>
      </c>
      <c r="B46" s="169">
        <v>431</v>
      </c>
      <c r="C46" s="171">
        <f t="shared" si="0"/>
        <v>3.0162412993039345E-2</v>
      </c>
      <c r="D46" s="23">
        <f t="shared" si="3"/>
        <v>444</v>
      </c>
      <c r="E46" s="23">
        <f t="shared" si="1"/>
        <v>532.79999999999995</v>
      </c>
      <c r="F46" s="24">
        <f t="shared" si="2"/>
        <v>207.792</v>
      </c>
      <c r="G46" s="177" t="s">
        <v>803</v>
      </c>
      <c r="H46" s="151"/>
    </row>
    <row r="47" spans="1:8" hidden="1">
      <c r="A47" s="85" t="s">
        <v>98</v>
      </c>
      <c r="B47" s="169">
        <v>609</v>
      </c>
      <c r="C47" s="171">
        <f t="shared" si="0"/>
        <v>2.9556650246305383E-2</v>
      </c>
      <c r="D47" s="23">
        <f t="shared" si="3"/>
        <v>627</v>
      </c>
      <c r="E47" s="23">
        <f t="shared" si="1"/>
        <v>752.4</v>
      </c>
      <c r="F47" s="24">
        <f t="shared" si="2"/>
        <v>293.43599999999998</v>
      </c>
      <c r="G47" s="177" t="s">
        <v>803</v>
      </c>
      <c r="H47" s="151"/>
    </row>
    <row r="48" spans="1:8" hidden="1">
      <c r="A48" s="85" t="s">
        <v>99</v>
      </c>
      <c r="B48" s="169">
        <v>352</v>
      </c>
      <c r="C48" s="171">
        <f t="shared" si="0"/>
        <v>3.125E-2</v>
      </c>
      <c r="D48" s="23">
        <f t="shared" si="3"/>
        <v>363</v>
      </c>
      <c r="E48" s="23">
        <f t="shared" si="1"/>
        <v>435.59999999999997</v>
      </c>
      <c r="F48" s="24">
        <f t="shared" si="2"/>
        <v>169.88399999999999</v>
      </c>
      <c r="G48" s="177" t="s">
        <v>795</v>
      </c>
      <c r="H48" s="151"/>
    </row>
    <row r="49" spans="1:8" hidden="1">
      <c r="A49" s="85" t="s">
        <v>100</v>
      </c>
      <c r="B49" s="169">
        <v>352</v>
      </c>
      <c r="C49" s="171">
        <f t="shared" si="0"/>
        <v>3.125E-2</v>
      </c>
      <c r="D49" s="23">
        <f t="shared" si="3"/>
        <v>363</v>
      </c>
      <c r="E49" s="23">
        <f t="shared" si="1"/>
        <v>435.59999999999997</v>
      </c>
      <c r="F49" s="24">
        <f t="shared" si="2"/>
        <v>169.88399999999999</v>
      </c>
      <c r="G49" s="177" t="s">
        <v>803</v>
      </c>
      <c r="H49" s="151"/>
    </row>
    <row r="50" spans="1:8" hidden="1">
      <c r="A50" s="85" t="s">
        <v>101</v>
      </c>
      <c r="B50" s="169">
        <v>652</v>
      </c>
      <c r="C50" s="171">
        <f t="shared" si="0"/>
        <v>3.0674846625766916E-2</v>
      </c>
      <c r="D50" s="23">
        <f t="shared" si="3"/>
        <v>672</v>
      </c>
      <c r="E50" s="23">
        <f t="shared" si="1"/>
        <v>806.4</v>
      </c>
      <c r="F50" s="24">
        <f t="shared" si="2"/>
        <v>314.49599999999998</v>
      </c>
      <c r="G50" s="177" t="s">
        <v>795</v>
      </c>
      <c r="H50" s="151"/>
    </row>
    <row r="51" spans="1:8" hidden="1">
      <c r="A51" s="85" t="s">
        <v>102</v>
      </c>
      <c r="B51" s="169">
        <v>461</v>
      </c>
      <c r="C51" s="171">
        <f t="shared" si="0"/>
        <v>3.0368763557483636E-2</v>
      </c>
      <c r="D51" s="23">
        <f t="shared" si="3"/>
        <v>475</v>
      </c>
      <c r="E51" s="23">
        <f t="shared" si="1"/>
        <v>570</v>
      </c>
      <c r="F51" s="24">
        <f t="shared" si="2"/>
        <v>222.3</v>
      </c>
      <c r="G51" s="177" t="s">
        <v>803</v>
      </c>
      <c r="H51" s="151"/>
    </row>
    <row r="52" spans="1:8" hidden="1">
      <c r="A52" s="85" t="s">
        <v>103</v>
      </c>
      <c r="B52" s="169">
        <v>140</v>
      </c>
      <c r="C52" s="171">
        <f t="shared" si="0"/>
        <v>2.857142857142847E-2</v>
      </c>
      <c r="D52" s="23">
        <f t="shared" si="3"/>
        <v>144</v>
      </c>
      <c r="E52" s="23">
        <f t="shared" si="1"/>
        <v>172.79999999999998</v>
      </c>
      <c r="F52" s="24">
        <f t="shared" si="2"/>
        <v>67.391999999999996</v>
      </c>
      <c r="G52" s="177" t="s">
        <v>803</v>
      </c>
      <c r="H52" s="151"/>
    </row>
    <row r="53" spans="1:8" hidden="1">
      <c r="A53" s="85" t="s">
        <v>104</v>
      </c>
      <c r="B53" s="169">
        <v>548</v>
      </c>
      <c r="C53" s="171">
        <f t="shared" si="0"/>
        <v>2.9197080291970767E-2</v>
      </c>
      <c r="D53" s="23">
        <f t="shared" si="3"/>
        <v>564</v>
      </c>
      <c r="E53" s="23">
        <f t="shared" si="1"/>
        <v>676.8</v>
      </c>
      <c r="F53" s="24">
        <f t="shared" si="2"/>
        <v>263.952</v>
      </c>
      <c r="G53" s="177" t="s">
        <v>803</v>
      </c>
      <c r="H53" s="151"/>
    </row>
    <row r="54" spans="1:8" hidden="1">
      <c r="A54" s="85" t="s">
        <v>105</v>
      </c>
      <c r="B54" s="169">
        <v>823</v>
      </c>
      <c r="C54" s="171">
        <f t="shared" si="0"/>
        <v>3.037667071688932E-2</v>
      </c>
      <c r="D54" s="23">
        <f t="shared" si="3"/>
        <v>848</v>
      </c>
      <c r="E54" s="23">
        <f t="shared" si="1"/>
        <v>1017.5999999999999</v>
      </c>
      <c r="F54" s="24">
        <f t="shared" si="2"/>
        <v>396.86399999999998</v>
      </c>
      <c r="G54" s="177" t="s">
        <v>803</v>
      </c>
      <c r="H54" s="151"/>
    </row>
    <row r="55" spans="1:8" hidden="1">
      <c r="A55" s="85" t="s">
        <v>279</v>
      </c>
      <c r="B55" s="169">
        <v>411</v>
      </c>
      <c r="C55" s="171">
        <f t="shared" si="0"/>
        <v>2.9197080291970767E-2</v>
      </c>
      <c r="D55" s="23">
        <f t="shared" si="3"/>
        <v>423</v>
      </c>
      <c r="E55" s="23">
        <f t="shared" si="1"/>
        <v>507.59999999999997</v>
      </c>
      <c r="F55" s="24">
        <f t="shared" si="2"/>
        <v>197.964</v>
      </c>
      <c r="G55" s="177" t="s">
        <v>804</v>
      </c>
      <c r="H55" s="151"/>
    </row>
    <row r="56" spans="1:8" hidden="1">
      <c r="A56" s="85" t="s">
        <v>726</v>
      </c>
      <c r="B56" s="169">
        <v>484</v>
      </c>
      <c r="C56" s="171">
        <f t="shared" si="0"/>
        <v>3.0991735537190035E-2</v>
      </c>
      <c r="D56" s="23">
        <f t="shared" si="3"/>
        <v>499</v>
      </c>
      <c r="E56" s="23">
        <f t="shared" si="1"/>
        <v>598.79999999999995</v>
      </c>
      <c r="F56" s="24">
        <f t="shared" si="2"/>
        <v>233.53199999999998</v>
      </c>
      <c r="G56" s="177" t="s">
        <v>804</v>
      </c>
      <c r="H56" s="151"/>
    </row>
    <row r="57" spans="1:8" hidden="1">
      <c r="A57" s="85" t="s">
        <v>282</v>
      </c>
      <c r="B57" s="169">
        <v>698</v>
      </c>
      <c r="C57" s="171">
        <f t="shared" si="0"/>
        <v>3.008595988538687E-2</v>
      </c>
      <c r="D57" s="23">
        <f t="shared" si="3"/>
        <v>719</v>
      </c>
      <c r="E57" s="23">
        <f t="shared" si="1"/>
        <v>862.8</v>
      </c>
      <c r="F57" s="24">
        <f t="shared" si="2"/>
        <v>336.49200000000002</v>
      </c>
      <c r="G57" s="177" t="s">
        <v>805</v>
      </c>
      <c r="H57" s="151"/>
    </row>
    <row r="58" spans="1:8" hidden="1">
      <c r="A58" s="85" t="s">
        <v>727</v>
      </c>
      <c r="B58" s="169">
        <v>905</v>
      </c>
      <c r="C58" s="171">
        <f t="shared" si="0"/>
        <v>2.9834254143646488E-2</v>
      </c>
      <c r="D58" s="23">
        <f t="shared" si="3"/>
        <v>932</v>
      </c>
      <c r="E58" s="23">
        <f t="shared" si="1"/>
        <v>1118.3999999999999</v>
      </c>
      <c r="F58" s="24">
        <f t="shared" si="2"/>
        <v>436.17599999999999</v>
      </c>
      <c r="G58" s="177" t="s">
        <v>805</v>
      </c>
      <c r="H58" s="151"/>
    </row>
    <row r="59" spans="1:8" hidden="1">
      <c r="A59" s="85" t="s">
        <v>283</v>
      </c>
      <c r="B59" s="169">
        <v>650</v>
      </c>
      <c r="C59" s="171">
        <f t="shared" si="0"/>
        <v>3.076923076923066E-2</v>
      </c>
      <c r="D59" s="23">
        <f t="shared" si="3"/>
        <v>670</v>
      </c>
      <c r="E59" s="23">
        <f t="shared" si="1"/>
        <v>804</v>
      </c>
      <c r="F59" s="24">
        <f t="shared" si="2"/>
        <v>313.56</v>
      </c>
      <c r="G59" s="177" t="s">
        <v>805</v>
      </c>
      <c r="H59" s="151"/>
    </row>
    <row r="60" spans="1:8" hidden="1">
      <c r="A60" s="85" t="s">
        <v>728</v>
      </c>
      <c r="B60" s="169">
        <v>792</v>
      </c>
      <c r="C60" s="171">
        <f t="shared" si="0"/>
        <v>3.0303030303030276E-2</v>
      </c>
      <c r="D60" s="23">
        <f t="shared" si="3"/>
        <v>816</v>
      </c>
      <c r="E60" s="23">
        <f t="shared" si="1"/>
        <v>979.19999999999993</v>
      </c>
      <c r="F60" s="24">
        <f t="shared" si="2"/>
        <v>381.88799999999998</v>
      </c>
      <c r="G60" s="177" t="s">
        <v>805</v>
      </c>
      <c r="H60" s="151"/>
    </row>
    <row r="61" spans="1:8" hidden="1">
      <c r="A61" s="85" t="s">
        <v>106</v>
      </c>
      <c r="B61" s="169">
        <v>4550</v>
      </c>
      <c r="C61" s="171">
        <f t="shared" si="0"/>
        <v>3.0109890109890181E-2</v>
      </c>
      <c r="D61" s="23">
        <f t="shared" si="3"/>
        <v>4687</v>
      </c>
      <c r="E61" s="23">
        <f t="shared" si="1"/>
        <v>5624.4</v>
      </c>
      <c r="F61" s="24">
        <f t="shared" si="2"/>
        <v>2193.5160000000001</v>
      </c>
      <c r="G61" s="177" t="s">
        <v>790</v>
      </c>
      <c r="H61" s="151"/>
    </row>
    <row r="62" spans="1:8" hidden="1">
      <c r="A62" s="85" t="s">
        <v>521</v>
      </c>
      <c r="B62" s="169">
        <v>1269</v>
      </c>
      <c r="C62" s="171">
        <f t="shared" si="0"/>
        <v>2.9944838455476797E-2</v>
      </c>
      <c r="D62" s="23">
        <f t="shared" si="3"/>
        <v>1307</v>
      </c>
      <c r="E62" s="23">
        <f t="shared" si="1"/>
        <v>1568.3999999999999</v>
      </c>
      <c r="F62" s="24">
        <f t="shared" si="2"/>
        <v>611.67599999999993</v>
      </c>
      <c r="G62" s="177" t="s">
        <v>921</v>
      </c>
      <c r="H62" s="151"/>
    </row>
    <row r="63" spans="1:8" hidden="1">
      <c r="A63" s="85" t="s">
        <v>520</v>
      </c>
      <c r="B63" s="169">
        <v>1073</v>
      </c>
      <c r="C63" s="171">
        <f t="shared" si="0"/>
        <v>2.982292637465056E-2</v>
      </c>
      <c r="D63" s="23">
        <f t="shared" si="3"/>
        <v>1105</v>
      </c>
      <c r="E63" s="23">
        <f t="shared" si="1"/>
        <v>1326</v>
      </c>
      <c r="F63" s="24">
        <f t="shared" si="2"/>
        <v>517.14</v>
      </c>
      <c r="G63" s="177" t="s">
        <v>922</v>
      </c>
      <c r="H63" s="151"/>
    </row>
    <row r="64" spans="1:8" hidden="1">
      <c r="A64" s="85" t="s">
        <v>516</v>
      </c>
      <c r="B64" s="169">
        <v>849</v>
      </c>
      <c r="C64" s="171">
        <f t="shared" si="0"/>
        <v>2.9446407538280317E-2</v>
      </c>
      <c r="D64" s="23">
        <f t="shared" si="3"/>
        <v>874</v>
      </c>
      <c r="E64" s="23">
        <f t="shared" si="1"/>
        <v>1048.8</v>
      </c>
      <c r="F64" s="24">
        <f t="shared" si="2"/>
        <v>409.03199999999998</v>
      </c>
      <c r="G64" s="177" t="s">
        <v>923</v>
      </c>
      <c r="H64" s="151"/>
    </row>
    <row r="65" spans="1:8" hidden="1">
      <c r="A65" s="85" t="s">
        <v>517</v>
      </c>
      <c r="B65" s="169">
        <v>1073</v>
      </c>
      <c r="C65" s="171">
        <f t="shared" si="0"/>
        <v>2.982292637465056E-2</v>
      </c>
      <c r="D65" s="23">
        <f t="shared" si="3"/>
        <v>1105</v>
      </c>
      <c r="E65" s="23">
        <f t="shared" si="1"/>
        <v>1326</v>
      </c>
      <c r="F65" s="24">
        <f t="shared" si="2"/>
        <v>517.14</v>
      </c>
      <c r="G65" s="177" t="s">
        <v>924</v>
      </c>
      <c r="H65" s="151"/>
    </row>
    <row r="66" spans="1:8" hidden="1">
      <c r="A66" s="85" t="s">
        <v>518</v>
      </c>
      <c r="B66" s="169">
        <v>8486</v>
      </c>
      <c r="C66" s="171">
        <f t="shared" si="0"/>
        <v>3.0049493283054396E-2</v>
      </c>
      <c r="D66" s="23">
        <f t="shared" si="3"/>
        <v>8741</v>
      </c>
      <c r="E66" s="23">
        <f t="shared" si="1"/>
        <v>10489.199999999999</v>
      </c>
      <c r="F66" s="24">
        <f t="shared" si="2"/>
        <v>4090.7879999999996</v>
      </c>
      <c r="G66" s="177" t="s">
        <v>925</v>
      </c>
      <c r="H66" s="151"/>
    </row>
    <row r="67" spans="1:8" hidden="1">
      <c r="A67" s="85" t="s">
        <v>519</v>
      </c>
      <c r="B67" s="169">
        <v>11311</v>
      </c>
      <c r="C67" s="171">
        <f t="shared" si="0"/>
        <v>2.9970824860755085E-2</v>
      </c>
      <c r="D67" s="23">
        <f t="shared" si="3"/>
        <v>11650</v>
      </c>
      <c r="E67" s="23">
        <f t="shared" si="1"/>
        <v>13980</v>
      </c>
      <c r="F67" s="24">
        <f t="shared" si="2"/>
        <v>5452.2</v>
      </c>
      <c r="G67" s="177" t="s">
        <v>926</v>
      </c>
      <c r="H67" s="151"/>
    </row>
    <row r="68" spans="1:8" hidden="1">
      <c r="A68" s="85" t="s">
        <v>522</v>
      </c>
      <c r="B68" s="169">
        <v>1073</v>
      </c>
      <c r="C68" s="171">
        <f t="shared" si="0"/>
        <v>2.982292637465056E-2</v>
      </c>
      <c r="D68" s="23">
        <f t="shared" si="3"/>
        <v>1105</v>
      </c>
      <c r="E68" s="23">
        <f t="shared" si="1"/>
        <v>1326</v>
      </c>
      <c r="F68" s="24">
        <f t="shared" si="2"/>
        <v>517.14</v>
      </c>
      <c r="G68" s="177" t="s">
        <v>927</v>
      </c>
      <c r="H68" s="151"/>
    </row>
    <row r="69" spans="1:8" hidden="1">
      <c r="A69" s="85" t="s">
        <v>523</v>
      </c>
      <c r="B69" s="169">
        <v>8486</v>
      </c>
      <c r="C69" s="171">
        <f t="shared" ref="C69:C132" si="4">D69/B69-1</f>
        <v>3.0049493283054396E-2</v>
      </c>
      <c r="D69" s="23">
        <f t="shared" si="3"/>
        <v>8741</v>
      </c>
      <c r="E69" s="23">
        <f t="shared" ref="E69:E132" si="5">D69*1.2</f>
        <v>10489.199999999999</v>
      </c>
      <c r="F69" s="24">
        <f t="shared" ref="F69:F132" si="6">IFERROR(((((E69*(1+$F$3))*(1+$F$2))*(1+$F$1))),"")</f>
        <v>4090.7879999999996</v>
      </c>
      <c r="G69" s="177" t="s">
        <v>928</v>
      </c>
      <c r="H69" s="151"/>
    </row>
    <row r="70" spans="1:8" hidden="1">
      <c r="A70" s="85" t="s">
        <v>524</v>
      </c>
      <c r="B70" s="169">
        <v>11311</v>
      </c>
      <c r="C70" s="171">
        <f t="shared" si="4"/>
        <v>2.9970824860755085E-2</v>
      </c>
      <c r="D70" s="23">
        <f t="shared" ref="D70:D133" si="7">ROUND(B70*1.03,0)</f>
        <v>11650</v>
      </c>
      <c r="E70" s="23">
        <f t="shared" si="5"/>
        <v>13980</v>
      </c>
      <c r="F70" s="24">
        <f t="shared" si="6"/>
        <v>5452.2</v>
      </c>
      <c r="G70" s="177" t="s">
        <v>929</v>
      </c>
      <c r="H70" s="151"/>
    </row>
    <row r="71" spans="1:8" hidden="1">
      <c r="A71" s="85" t="s">
        <v>107</v>
      </c>
      <c r="B71" s="169">
        <v>2364</v>
      </c>
      <c r="C71" s="171">
        <f t="shared" si="4"/>
        <v>3.0033840947546464E-2</v>
      </c>
      <c r="D71" s="23">
        <f t="shared" si="7"/>
        <v>2435</v>
      </c>
      <c r="E71" s="23">
        <f t="shared" si="5"/>
        <v>2922</v>
      </c>
      <c r="F71" s="24">
        <f t="shared" si="6"/>
        <v>1139.58</v>
      </c>
      <c r="G71" s="177" t="s">
        <v>791</v>
      </c>
      <c r="H71" s="151"/>
    </row>
    <row r="72" spans="1:8" hidden="1">
      <c r="A72" s="85" t="s">
        <v>596</v>
      </c>
      <c r="B72" s="169">
        <v>160</v>
      </c>
      <c r="C72" s="171">
        <f t="shared" si="4"/>
        <v>3.125E-2</v>
      </c>
      <c r="D72" s="23">
        <f t="shared" si="7"/>
        <v>165</v>
      </c>
      <c r="E72" s="23">
        <f t="shared" si="5"/>
        <v>198</v>
      </c>
      <c r="F72" s="24">
        <f t="shared" si="6"/>
        <v>77.22</v>
      </c>
      <c r="G72" s="177" t="s">
        <v>930</v>
      </c>
      <c r="H72" s="151"/>
    </row>
    <row r="73" spans="1:8" hidden="1">
      <c r="A73" s="85" t="s">
        <v>729</v>
      </c>
      <c r="B73" s="169">
        <v>20</v>
      </c>
      <c r="C73" s="171">
        <f t="shared" si="4"/>
        <v>5.0000000000000044E-2</v>
      </c>
      <c r="D73" s="23">
        <f t="shared" si="7"/>
        <v>21</v>
      </c>
      <c r="E73" s="23">
        <f t="shared" si="5"/>
        <v>25.2</v>
      </c>
      <c r="F73" s="24">
        <f t="shared" si="6"/>
        <v>9.8279999999999994</v>
      </c>
      <c r="G73" s="177" t="s">
        <v>859</v>
      </c>
      <c r="H73" s="151"/>
    </row>
    <row r="74" spans="1:8" hidden="1">
      <c r="A74" s="85" t="s">
        <v>108</v>
      </c>
      <c r="B74" s="169">
        <v>43</v>
      </c>
      <c r="C74" s="171">
        <f t="shared" si="4"/>
        <v>2.3255813953488413E-2</v>
      </c>
      <c r="D74" s="23">
        <f t="shared" si="7"/>
        <v>44</v>
      </c>
      <c r="E74" s="23">
        <f t="shared" si="5"/>
        <v>52.8</v>
      </c>
      <c r="F74" s="24">
        <f t="shared" si="6"/>
        <v>20.591999999999999</v>
      </c>
      <c r="G74" s="177" t="s">
        <v>860</v>
      </c>
      <c r="H74" s="151"/>
    </row>
    <row r="75" spans="1:8" hidden="1">
      <c r="A75" s="85" t="s">
        <v>109</v>
      </c>
      <c r="B75" s="169">
        <v>87</v>
      </c>
      <c r="C75" s="171">
        <f t="shared" si="4"/>
        <v>3.4482758620689724E-2</v>
      </c>
      <c r="D75" s="23">
        <f t="shared" si="7"/>
        <v>90</v>
      </c>
      <c r="E75" s="23">
        <f t="shared" si="5"/>
        <v>108</v>
      </c>
      <c r="F75" s="24">
        <f t="shared" si="6"/>
        <v>42.120000000000005</v>
      </c>
      <c r="G75" s="177" t="s">
        <v>860</v>
      </c>
      <c r="H75" s="151"/>
    </row>
    <row r="76" spans="1:8" hidden="1">
      <c r="A76" s="85" t="s">
        <v>110</v>
      </c>
      <c r="B76" s="169">
        <v>178</v>
      </c>
      <c r="C76" s="171">
        <f t="shared" si="4"/>
        <v>2.8089887640449396E-2</v>
      </c>
      <c r="D76" s="23">
        <f t="shared" si="7"/>
        <v>183</v>
      </c>
      <c r="E76" s="23">
        <f t="shared" si="5"/>
        <v>219.6</v>
      </c>
      <c r="F76" s="24">
        <f t="shared" si="6"/>
        <v>85.644000000000005</v>
      </c>
      <c r="G76" s="177" t="s">
        <v>861</v>
      </c>
      <c r="H76" s="151"/>
    </row>
    <row r="77" spans="1:8" hidden="1">
      <c r="A77" s="85" t="s">
        <v>730</v>
      </c>
      <c r="B77" s="169">
        <v>101</v>
      </c>
      <c r="C77" s="171">
        <f t="shared" si="4"/>
        <v>2.9702970297029729E-2</v>
      </c>
      <c r="D77" s="23">
        <f t="shared" si="7"/>
        <v>104</v>
      </c>
      <c r="E77" s="23">
        <f t="shared" si="5"/>
        <v>124.8</v>
      </c>
      <c r="F77" s="24">
        <f t="shared" si="6"/>
        <v>48.671999999999997</v>
      </c>
      <c r="G77" s="177" t="s">
        <v>862</v>
      </c>
      <c r="H77" s="151"/>
    </row>
    <row r="78" spans="1:8" hidden="1">
      <c r="A78" s="85" t="s">
        <v>731</v>
      </c>
      <c r="B78" s="169">
        <v>43</v>
      </c>
      <c r="C78" s="171">
        <f t="shared" si="4"/>
        <v>2.3255813953488413E-2</v>
      </c>
      <c r="D78" s="23">
        <f t="shared" si="7"/>
        <v>44</v>
      </c>
      <c r="E78" s="23">
        <f t="shared" si="5"/>
        <v>52.8</v>
      </c>
      <c r="F78" s="24">
        <f t="shared" si="6"/>
        <v>20.591999999999999</v>
      </c>
      <c r="G78" s="177" t="s">
        <v>861</v>
      </c>
      <c r="H78" s="151"/>
    </row>
    <row r="79" spans="1:8" hidden="1">
      <c r="A79" s="85" t="s">
        <v>111</v>
      </c>
      <c r="B79" s="169">
        <v>44</v>
      </c>
      <c r="C79" s="171">
        <f t="shared" si="4"/>
        <v>2.2727272727272707E-2</v>
      </c>
      <c r="D79" s="23">
        <f t="shared" si="7"/>
        <v>45</v>
      </c>
      <c r="E79" s="23">
        <f t="shared" si="5"/>
        <v>54</v>
      </c>
      <c r="F79" s="24">
        <f t="shared" si="6"/>
        <v>21.060000000000002</v>
      </c>
      <c r="G79" s="177" t="s">
        <v>863</v>
      </c>
      <c r="H79" s="151"/>
    </row>
    <row r="80" spans="1:8" hidden="1">
      <c r="A80" s="85" t="s">
        <v>112</v>
      </c>
      <c r="B80" s="169">
        <v>46</v>
      </c>
      <c r="C80" s="171">
        <f t="shared" si="4"/>
        <v>2.1739130434782705E-2</v>
      </c>
      <c r="D80" s="23">
        <f t="shared" si="7"/>
        <v>47</v>
      </c>
      <c r="E80" s="23">
        <f t="shared" si="5"/>
        <v>56.4</v>
      </c>
      <c r="F80" s="24">
        <f t="shared" si="6"/>
        <v>21.995999999999999</v>
      </c>
      <c r="G80" s="177" t="s">
        <v>864</v>
      </c>
      <c r="H80" s="151"/>
    </row>
    <row r="81" spans="1:8" hidden="1">
      <c r="A81" s="85" t="s">
        <v>113</v>
      </c>
      <c r="B81" s="169">
        <v>95</v>
      </c>
      <c r="C81" s="171">
        <f t="shared" si="4"/>
        <v>3.1578947368421151E-2</v>
      </c>
      <c r="D81" s="23">
        <f t="shared" si="7"/>
        <v>98</v>
      </c>
      <c r="E81" s="23">
        <f t="shared" si="5"/>
        <v>117.6</v>
      </c>
      <c r="F81" s="24">
        <f t="shared" si="6"/>
        <v>45.863999999999997</v>
      </c>
      <c r="G81" s="177" t="s">
        <v>862</v>
      </c>
      <c r="H81" s="151"/>
    </row>
    <row r="82" spans="1:8" hidden="1">
      <c r="A82" s="85" t="s">
        <v>114</v>
      </c>
      <c r="B82" s="169">
        <v>43</v>
      </c>
      <c r="C82" s="171">
        <f t="shared" si="4"/>
        <v>2.3255813953488413E-2</v>
      </c>
      <c r="D82" s="23">
        <f t="shared" si="7"/>
        <v>44</v>
      </c>
      <c r="E82" s="23">
        <f t="shared" si="5"/>
        <v>52.8</v>
      </c>
      <c r="F82" s="24">
        <f t="shared" si="6"/>
        <v>20.591999999999999</v>
      </c>
      <c r="G82" s="177" t="s">
        <v>859</v>
      </c>
      <c r="H82" s="151"/>
    </row>
    <row r="83" spans="1:8" hidden="1">
      <c r="A83" s="85" t="s">
        <v>115</v>
      </c>
      <c r="B83" s="169">
        <v>41</v>
      </c>
      <c r="C83" s="171">
        <f t="shared" si="4"/>
        <v>2.4390243902439046E-2</v>
      </c>
      <c r="D83" s="23">
        <f t="shared" si="7"/>
        <v>42</v>
      </c>
      <c r="E83" s="23">
        <f t="shared" si="5"/>
        <v>50.4</v>
      </c>
      <c r="F83" s="24">
        <f t="shared" si="6"/>
        <v>19.655999999999999</v>
      </c>
      <c r="G83" s="177" t="s">
        <v>859</v>
      </c>
      <c r="H83" s="151"/>
    </row>
    <row r="84" spans="1:8" hidden="1">
      <c r="A84" s="85" t="s">
        <v>280</v>
      </c>
      <c r="B84" s="169">
        <v>45</v>
      </c>
      <c r="C84" s="171">
        <f t="shared" si="4"/>
        <v>2.2222222222222143E-2</v>
      </c>
      <c r="D84" s="23">
        <f t="shared" si="7"/>
        <v>46</v>
      </c>
      <c r="E84" s="23">
        <f t="shared" si="5"/>
        <v>55.199999999999996</v>
      </c>
      <c r="F84" s="24">
        <f t="shared" si="6"/>
        <v>21.527999999999999</v>
      </c>
      <c r="G84" s="177" t="s">
        <v>859</v>
      </c>
      <c r="H84" s="151"/>
    </row>
    <row r="85" spans="1:8" hidden="1">
      <c r="A85" s="85" t="s">
        <v>732</v>
      </c>
      <c r="B85" s="169">
        <v>11</v>
      </c>
      <c r="C85" s="171">
        <f t="shared" si="4"/>
        <v>0</v>
      </c>
      <c r="D85" s="23">
        <f t="shared" si="7"/>
        <v>11</v>
      </c>
      <c r="E85" s="23">
        <f t="shared" si="5"/>
        <v>13.2</v>
      </c>
      <c r="F85" s="24">
        <f t="shared" si="6"/>
        <v>5.1479999999999997</v>
      </c>
      <c r="G85" s="177" t="s">
        <v>865</v>
      </c>
      <c r="H85" s="151"/>
    </row>
    <row r="86" spans="1:8" hidden="1">
      <c r="A86" s="85" t="s">
        <v>116</v>
      </c>
      <c r="B86" s="169">
        <v>46</v>
      </c>
      <c r="C86" s="171">
        <f t="shared" si="4"/>
        <v>2.1739130434782705E-2</v>
      </c>
      <c r="D86" s="23">
        <f t="shared" si="7"/>
        <v>47</v>
      </c>
      <c r="E86" s="23">
        <f t="shared" si="5"/>
        <v>56.4</v>
      </c>
      <c r="F86" s="24">
        <f t="shared" si="6"/>
        <v>21.995999999999999</v>
      </c>
      <c r="G86" s="177" t="s">
        <v>859</v>
      </c>
      <c r="H86" s="151"/>
    </row>
    <row r="87" spans="1:8" hidden="1">
      <c r="A87" s="85" t="s">
        <v>733</v>
      </c>
      <c r="B87" s="169">
        <v>76</v>
      </c>
      <c r="C87" s="171">
        <f t="shared" si="4"/>
        <v>2.6315789473684292E-2</v>
      </c>
      <c r="D87" s="23">
        <f t="shared" si="7"/>
        <v>78</v>
      </c>
      <c r="E87" s="23">
        <f t="shared" si="5"/>
        <v>93.6</v>
      </c>
      <c r="F87" s="24">
        <f t="shared" si="6"/>
        <v>36.503999999999998</v>
      </c>
      <c r="G87" s="177" t="s">
        <v>866</v>
      </c>
      <c r="H87" s="151"/>
    </row>
    <row r="88" spans="1:8" hidden="1">
      <c r="A88" s="85" t="s">
        <v>734</v>
      </c>
      <c r="B88" s="169">
        <v>61</v>
      </c>
      <c r="C88" s="171">
        <f t="shared" si="4"/>
        <v>3.2786885245901676E-2</v>
      </c>
      <c r="D88" s="23">
        <f t="shared" si="7"/>
        <v>63</v>
      </c>
      <c r="E88" s="23">
        <f t="shared" si="5"/>
        <v>75.599999999999994</v>
      </c>
      <c r="F88" s="24">
        <f t="shared" si="6"/>
        <v>29.483999999999998</v>
      </c>
      <c r="G88" s="177" t="s">
        <v>859</v>
      </c>
      <c r="H88" s="151"/>
    </row>
    <row r="89" spans="1:8" hidden="1">
      <c r="A89" s="85" t="s">
        <v>735</v>
      </c>
      <c r="B89" s="169">
        <v>62</v>
      </c>
      <c r="C89" s="171">
        <f t="shared" si="4"/>
        <v>3.2258064516129004E-2</v>
      </c>
      <c r="D89" s="23">
        <f t="shared" si="7"/>
        <v>64</v>
      </c>
      <c r="E89" s="23">
        <f t="shared" si="5"/>
        <v>76.8</v>
      </c>
      <c r="F89" s="24">
        <f t="shared" si="6"/>
        <v>29.951999999999998</v>
      </c>
      <c r="G89" s="177" t="s">
        <v>859</v>
      </c>
      <c r="H89" s="151"/>
    </row>
    <row r="90" spans="1:8" hidden="1">
      <c r="A90" s="85" t="s">
        <v>311</v>
      </c>
      <c r="B90" s="169">
        <v>445</v>
      </c>
      <c r="C90" s="171">
        <f t="shared" si="4"/>
        <v>2.9213483146067309E-2</v>
      </c>
      <c r="D90" s="23">
        <f t="shared" si="7"/>
        <v>458</v>
      </c>
      <c r="E90" s="23">
        <f t="shared" si="5"/>
        <v>549.6</v>
      </c>
      <c r="F90" s="24">
        <f t="shared" si="6"/>
        <v>214.34400000000002</v>
      </c>
      <c r="G90" s="177" t="s">
        <v>867</v>
      </c>
      <c r="H90" s="151"/>
    </row>
    <row r="91" spans="1:8" hidden="1">
      <c r="A91" s="85" t="s">
        <v>736</v>
      </c>
      <c r="B91" s="169">
        <v>272</v>
      </c>
      <c r="C91" s="171">
        <f t="shared" si="4"/>
        <v>2.9411764705882248E-2</v>
      </c>
      <c r="D91" s="23">
        <f t="shared" si="7"/>
        <v>280</v>
      </c>
      <c r="E91" s="23">
        <f t="shared" si="5"/>
        <v>336</v>
      </c>
      <c r="F91" s="24">
        <f t="shared" si="6"/>
        <v>131.04</v>
      </c>
      <c r="G91" s="177" t="s">
        <v>867</v>
      </c>
      <c r="H91" s="151"/>
    </row>
    <row r="92" spans="1:8" hidden="1">
      <c r="A92" s="85" t="s">
        <v>737</v>
      </c>
      <c r="B92" s="169">
        <v>45</v>
      </c>
      <c r="C92" s="171">
        <f t="shared" si="4"/>
        <v>2.2222222222222143E-2</v>
      </c>
      <c r="D92" s="23">
        <f t="shared" si="7"/>
        <v>46</v>
      </c>
      <c r="E92" s="23">
        <f t="shared" si="5"/>
        <v>55.199999999999996</v>
      </c>
      <c r="F92" s="24">
        <f t="shared" si="6"/>
        <v>21.527999999999999</v>
      </c>
      <c r="G92" s="177" t="s">
        <v>868</v>
      </c>
      <c r="H92" s="151"/>
    </row>
    <row r="93" spans="1:8" hidden="1">
      <c r="A93" s="85" t="s">
        <v>738</v>
      </c>
      <c r="B93" s="169">
        <v>69</v>
      </c>
      <c r="C93" s="171">
        <f t="shared" si="4"/>
        <v>2.8985507246376718E-2</v>
      </c>
      <c r="D93" s="23">
        <f t="shared" si="7"/>
        <v>71</v>
      </c>
      <c r="E93" s="23">
        <f t="shared" si="5"/>
        <v>85.2</v>
      </c>
      <c r="F93" s="24">
        <f t="shared" si="6"/>
        <v>33.228000000000002</v>
      </c>
      <c r="G93" s="177" t="s">
        <v>869</v>
      </c>
      <c r="H93" s="151"/>
    </row>
    <row r="94" spans="1:8" hidden="1">
      <c r="A94" s="85" t="s">
        <v>309</v>
      </c>
      <c r="B94" s="169">
        <v>284</v>
      </c>
      <c r="C94" s="171">
        <f t="shared" si="4"/>
        <v>3.1690140845070491E-2</v>
      </c>
      <c r="D94" s="23">
        <f t="shared" si="7"/>
        <v>293</v>
      </c>
      <c r="E94" s="23">
        <f t="shared" si="5"/>
        <v>351.59999999999997</v>
      </c>
      <c r="F94" s="24">
        <f t="shared" si="6"/>
        <v>137.124</v>
      </c>
      <c r="G94" s="177" t="s">
        <v>809</v>
      </c>
      <c r="H94" s="151"/>
    </row>
    <row r="95" spans="1:8" hidden="1">
      <c r="A95" s="85" t="s">
        <v>310</v>
      </c>
      <c r="B95" s="169">
        <v>402</v>
      </c>
      <c r="C95" s="171">
        <f t="shared" si="4"/>
        <v>2.9850746268656803E-2</v>
      </c>
      <c r="D95" s="23">
        <f t="shared" si="7"/>
        <v>414</v>
      </c>
      <c r="E95" s="23">
        <f t="shared" si="5"/>
        <v>496.79999999999995</v>
      </c>
      <c r="F95" s="24">
        <f t="shared" si="6"/>
        <v>193.75199999999998</v>
      </c>
      <c r="G95" s="177" t="s">
        <v>809</v>
      </c>
      <c r="H95" s="151"/>
    </row>
    <row r="96" spans="1:8" hidden="1">
      <c r="A96" s="85" t="s">
        <v>117</v>
      </c>
      <c r="B96" s="169">
        <v>360</v>
      </c>
      <c r="C96" s="171">
        <f t="shared" si="4"/>
        <v>3.0555555555555447E-2</v>
      </c>
      <c r="D96" s="23">
        <f t="shared" si="7"/>
        <v>371</v>
      </c>
      <c r="E96" s="23">
        <f t="shared" si="5"/>
        <v>445.2</v>
      </c>
      <c r="F96" s="24">
        <f t="shared" si="6"/>
        <v>173.62800000000001</v>
      </c>
      <c r="G96" s="177" t="s">
        <v>870</v>
      </c>
      <c r="H96" s="151"/>
    </row>
    <row r="97" spans="1:8" hidden="1">
      <c r="A97" s="85" t="s">
        <v>739</v>
      </c>
      <c r="B97" s="169">
        <v>231</v>
      </c>
      <c r="C97" s="171">
        <f t="shared" si="4"/>
        <v>3.0303030303030276E-2</v>
      </c>
      <c r="D97" s="23">
        <f t="shared" si="7"/>
        <v>238</v>
      </c>
      <c r="E97" s="23">
        <f t="shared" si="5"/>
        <v>285.59999999999997</v>
      </c>
      <c r="F97" s="24">
        <f t="shared" si="6"/>
        <v>111.38399999999999</v>
      </c>
      <c r="G97" s="177" t="s">
        <v>870</v>
      </c>
      <c r="H97" s="151"/>
    </row>
    <row r="98" spans="1:8" hidden="1">
      <c r="A98" s="85" t="s">
        <v>740</v>
      </c>
      <c r="B98" s="169">
        <v>164</v>
      </c>
      <c r="C98" s="171">
        <f t="shared" si="4"/>
        <v>3.0487804878048808E-2</v>
      </c>
      <c r="D98" s="23">
        <f t="shared" si="7"/>
        <v>169</v>
      </c>
      <c r="E98" s="23">
        <f t="shared" si="5"/>
        <v>202.79999999999998</v>
      </c>
      <c r="F98" s="24">
        <f t="shared" si="6"/>
        <v>79.091999999999999</v>
      </c>
      <c r="G98" s="177" t="s">
        <v>870</v>
      </c>
      <c r="H98" s="151"/>
    </row>
    <row r="99" spans="1:8" hidden="1">
      <c r="A99" s="85" t="s">
        <v>118</v>
      </c>
      <c r="B99" s="169">
        <v>758</v>
      </c>
      <c r="C99" s="171">
        <f t="shared" si="4"/>
        <v>3.0343007915567322E-2</v>
      </c>
      <c r="D99" s="23">
        <f t="shared" si="7"/>
        <v>781</v>
      </c>
      <c r="E99" s="23">
        <f t="shared" si="5"/>
        <v>937.19999999999993</v>
      </c>
      <c r="F99" s="24">
        <f t="shared" si="6"/>
        <v>365.50799999999998</v>
      </c>
      <c r="G99" s="177" t="s">
        <v>870</v>
      </c>
      <c r="H99" s="151"/>
    </row>
    <row r="100" spans="1:8" hidden="1">
      <c r="A100" s="85" t="s">
        <v>741</v>
      </c>
      <c r="B100" s="169">
        <v>68</v>
      </c>
      <c r="C100" s="171">
        <f t="shared" si="4"/>
        <v>2.9411764705882248E-2</v>
      </c>
      <c r="D100" s="23">
        <f t="shared" si="7"/>
        <v>70</v>
      </c>
      <c r="E100" s="23">
        <f t="shared" si="5"/>
        <v>84</v>
      </c>
      <c r="F100" s="24">
        <f t="shared" si="6"/>
        <v>32.76</v>
      </c>
      <c r="G100" s="177" t="s">
        <v>871</v>
      </c>
      <c r="H100" s="151"/>
    </row>
    <row r="101" spans="1:8" hidden="1">
      <c r="A101" s="85" t="s">
        <v>742</v>
      </c>
      <c r="B101" s="169">
        <v>69</v>
      </c>
      <c r="C101" s="171">
        <f t="shared" si="4"/>
        <v>2.8985507246376718E-2</v>
      </c>
      <c r="D101" s="23">
        <f t="shared" si="7"/>
        <v>71</v>
      </c>
      <c r="E101" s="23">
        <f t="shared" si="5"/>
        <v>85.2</v>
      </c>
      <c r="F101" s="24">
        <f t="shared" si="6"/>
        <v>33.228000000000002</v>
      </c>
      <c r="G101" s="177" t="s">
        <v>871</v>
      </c>
      <c r="H101" s="151"/>
    </row>
    <row r="102" spans="1:8" hidden="1">
      <c r="A102" s="85" t="s">
        <v>119</v>
      </c>
      <c r="B102" s="169">
        <v>61</v>
      </c>
      <c r="C102" s="171">
        <f t="shared" si="4"/>
        <v>3.2786885245901676E-2</v>
      </c>
      <c r="D102" s="23">
        <f t="shared" si="7"/>
        <v>63</v>
      </c>
      <c r="E102" s="23">
        <f t="shared" si="5"/>
        <v>75.599999999999994</v>
      </c>
      <c r="F102" s="24">
        <f t="shared" si="6"/>
        <v>29.483999999999998</v>
      </c>
      <c r="G102" s="177" t="s">
        <v>872</v>
      </c>
      <c r="H102" s="151"/>
    </row>
    <row r="103" spans="1:8" hidden="1">
      <c r="A103" s="85" t="s">
        <v>120</v>
      </c>
      <c r="B103" s="169">
        <v>61</v>
      </c>
      <c r="C103" s="171">
        <f t="shared" si="4"/>
        <v>3.2786885245901676E-2</v>
      </c>
      <c r="D103" s="23">
        <f t="shared" si="7"/>
        <v>63</v>
      </c>
      <c r="E103" s="23">
        <f t="shared" si="5"/>
        <v>75.599999999999994</v>
      </c>
      <c r="F103" s="24">
        <f t="shared" si="6"/>
        <v>29.483999999999998</v>
      </c>
      <c r="G103" s="177" t="s">
        <v>873</v>
      </c>
      <c r="H103" s="151"/>
    </row>
    <row r="104" spans="1:8" hidden="1">
      <c r="A104" s="85" t="s">
        <v>121</v>
      </c>
      <c r="B104" s="169">
        <v>70</v>
      </c>
      <c r="C104" s="171">
        <f t="shared" si="4"/>
        <v>2.857142857142847E-2</v>
      </c>
      <c r="D104" s="23">
        <f t="shared" si="7"/>
        <v>72</v>
      </c>
      <c r="E104" s="23">
        <f t="shared" si="5"/>
        <v>86.399999999999991</v>
      </c>
      <c r="F104" s="24">
        <f t="shared" si="6"/>
        <v>33.695999999999998</v>
      </c>
      <c r="G104" s="177" t="s">
        <v>874</v>
      </c>
      <c r="H104" s="151"/>
    </row>
    <row r="105" spans="1:8" hidden="1">
      <c r="A105" s="85" t="s">
        <v>743</v>
      </c>
      <c r="B105" s="169">
        <v>294</v>
      </c>
      <c r="C105" s="171">
        <f t="shared" si="4"/>
        <v>3.0612244897959107E-2</v>
      </c>
      <c r="D105" s="23">
        <f t="shared" si="7"/>
        <v>303</v>
      </c>
      <c r="E105" s="23">
        <f t="shared" si="5"/>
        <v>363.59999999999997</v>
      </c>
      <c r="F105" s="24">
        <f t="shared" si="6"/>
        <v>141.804</v>
      </c>
      <c r="G105" s="177" t="s">
        <v>875</v>
      </c>
      <c r="H105" s="151"/>
    </row>
    <row r="106" spans="1:8" hidden="1">
      <c r="A106" s="85" t="s">
        <v>744</v>
      </c>
      <c r="B106" s="169">
        <v>876</v>
      </c>
      <c r="C106" s="171">
        <f t="shared" si="4"/>
        <v>2.9680365296803624E-2</v>
      </c>
      <c r="D106" s="23">
        <f t="shared" si="7"/>
        <v>902</v>
      </c>
      <c r="E106" s="23">
        <f t="shared" si="5"/>
        <v>1082.3999999999999</v>
      </c>
      <c r="F106" s="24">
        <f t="shared" si="6"/>
        <v>422.13599999999997</v>
      </c>
      <c r="G106" s="177" t="s">
        <v>876</v>
      </c>
      <c r="H106" s="151"/>
    </row>
    <row r="107" spans="1:8" hidden="1">
      <c r="A107" s="85" t="s">
        <v>745</v>
      </c>
      <c r="B107" s="169">
        <v>939</v>
      </c>
      <c r="C107" s="171">
        <f t="shared" si="4"/>
        <v>2.9818956336528313E-2</v>
      </c>
      <c r="D107" s="23">
        <f t="shared" si="7"/>
        <v>967</v>
      </c>
      <c r="E107" s="23">
        <f t="shared" si="5"/>
        <v>1160.3999999999999</v>
      </c>
      <c r="F107" s="24">
        <f t="shared" si="6"/>
        <v>452.55599999999998</v>
      </c>
      <c r="G107" s="177" t="s">
        <v>877</v>
      </c>
      <c r="H107" s="151"/>
    </row>
    <row r="108" spans="1:8" hidden="1">
      <c r="A108" s="85" t="s">
        <v>746</v>
      </c>
      <c r="B108" s="169">
        <v>902</v>
      </c>
      <c r="C108" s="171">
        <f t="shared" si="4"/>
        <v>2.9933481152993435E-2</v>
      </c>
      <c r="D108" s="23">
        <f t="shared" si="7"/>
        <v>929</v>
      </c>
      <c r="E108" s="23">
        <f t="shared" si="5"/>
        <v>1114.8</v>
      </c>
      <c r="F108" s="24">
        <f t="shared" si="6"/>
        <v>434.77199999999999</v>
      </c>
      <c r="G108" s="177" t="s">
        <v>806</v>
      </c>
      <c r="H108" s="151"/>
    </row>
    <row r="109" spans="1:8" hidden="1">
      <c r="A109" s="85" t="s">
        <v>747</v>
      </c>
      <c r="B109" s="169">
        <v>46</v>
      </c>
      <c r="C109" s="171">
        <f t="shared" si="4"/>
        <v>2.1739130434782705E-2</v>
      </c>
      <c r="D109" s="23">
        <f t="shared" si="7"/>
        <v>47</v>
      </c>
      <c r="E109" s="23">
        <f t="shared" si="5"/>
        <v>56.4</v>
      </c>
      <c r="F109" s="24">
        <f t="shared" si="6"/>
        <v>21.995999999999999</v>
      </c>
      <c r="G109" s="177" t="s">
        <v>878</v>
      </c>
      <c r="H109" s="151"/>
    </row>
    <row r="110" spans="1:8" hidden="1">
      <c r="A110" s="85" t="s">
        <v>269</v>
      </c>
      <c r="B110" s="169">
        <v>317</v>
      </c>
      <c r="C110" s="171">
        <f t="shared" si="4"/>
        <v>3.1545741324921162E-2</v>
      </c>
      <c r="D110" s="23">
        <f t="shared" si="7"/>
        <v>327</v>
      </c>
      <c r="E110" s="23">
        <f t="shared" si="5"/>
        <v>392.4</v>
      </c>
      <c r="F110" s="24">
        <f t="shared" si="6"/>
        <v>153.036</v>
      </c>
      <c r="G110" s="177" t="s">
        <v>793</v>
      </c>
      <c r="H110" s="151"/>
    </row>
    <row r="111" spans="1:8" hidden="1">
      <c r="A111" s="85" t="s">
        <v>122</v>
      </c>
      <c r="B111" s="169">
        <v>71</v>
      </c>
      <c r="C111" s="171">
        <f t="shared" si="4"/>
        <v>2.8169014084507005E-2</v>
      </c>
      <c r="D111" s="23">
        <f t="shared" si="7"/>
        <v>73</v>
      </c>
      <c r="E111" s="23">
        <f t="shared" si="5"/>
        <v>87.6</v>
      </c>
      <c r="F111" s="24">
        <f t="shared" si="6"/>
        <v>34.164000000000001</v>
      </c>
      <c r="G111" s="177" t="s">
        <v>803</v>
      </c>
      <c r="H111" s="151"/>
    </row>
    <row r="112" spans="1:8" hidden="1">
      <c r="A112" s="85" t="s">
        <v>123</v>
      </c>
      <c r="B112" s="169">
        <v>71</v>
      </c>
      <c r="C112" s="171">
        <f t="shared" si="4"/>
        <v>2.8169014084507005E-2</v>
      </c>
      <c r="D112" s="23">
        <f t="shared" si="7"/>
        <v>73</v>
      </c>
      <c r="E112" s="23">
        <f t="shared" si="5"/>
        <v>87.6</v>
      </c>
      <c r="F112" s="24">
        <f t="shared" si="6"/>
        <v>34.164000000000001</v>
      </c>
      <c r="G112" s="177" t="s">
        <v>803</v>
      </c>
      <c r="H112" s="151"/>
    </row>
    <row r="113" spans="1:8" hidden="1">
      <c r="A113" s="85" t="s">
        <v>124</v>
      </c>
      <c r="B113" s="169">
        <v>150</v>
      </c>
      <c r="C113" s="171">
        <f t="shared" si="4"/>
        <v>3.3333333333333437E-2</v>
      </c>
      <c r="D113" s="23">
        <f t="shared" si="7"/>
        <v>155</v>
      </c>
      <c r="E113" s="23">
        <f t="shared" si="5"/>
        <v>186</v>
      </c>
      <c r="F113" s="24">
        <f t="shared" si="6"/>
        <v>72.540000000000006</v>
      </c>
      <c r="G113" s="177" t="s">
        <v>803</v>
      </c>
      <c r="H113" s="151"/>
    </row>
    <row r="114" spans="1:8" hidden="1">
      <c r="A114" s="85" t="s">
        <v>125</v>
      </c>
      <c r="B114" s="169">
        <v>146</v>
      </c>
      <c r="C114" s="171">
        <f t="shared" si="4"/>
        <v>2.7397260273972712E-2</v>
      </c>
      <c r="D114" s="23">
        <f t="shared" si="7"/>
        <v>150</v>
      </c>
      <c r="E114" s="23">
        <f t="shared" si="5"/>
        <v>180</v>
      </c>
      <c r="F114" s="24">
        <f t="shared" si="6"/>
        <v>70.2</v>
      </c>
      <c r="G114" s="177" t="s">
        <v>803</v>
      </c>
      <c r="H114" s="151"/>
    </row>
    <row r="115" spans="1:8" hidden="1">
      <c r="A115" s="85" t="s">
        <v>126</v>
      </c>
      <c r="B115" s="169">
        <v>534</v>
      </c>
      <c r="C115" s="171">
        <f t="shared" si="4"/>
        <v>2.9962546816479474E-2</v>
      </c>
      <c r="D115" s="23">
        <f t="shared" si="7"/>
        <v>550</v>
      </c>
      <c r="E115" s="23">
        <f t="shared" si="5"/>
        <v>660</v>
      </c>
      <c r="F115" s="24">
        <f t="shared" si="6"/>
        <v>257.40000000000003</v>
      </c>
      <c r="G115" s="177" t="s">
        <v>803</v>
      </c>
      <c r="H115" s="151"/>
    </row>
    <row r="116" spans="1:8" hidden="1">
      <c r="A116" s="85" t="s">
        <v>127</v>
      </c>
      <c r="B116" s="169">
        <v>465</v>
      </c>
      <c r="C116" s="171">
        <f t="shared" si="4"/>
        <v>3.0107526881720359E-2</v>
      </c>
      <c r="D116" s="23">
        <f t="shared" si="7"/>
        <v>479</v>
      </c>
      <c r="E116" s="23">
        <f t="shared" si="5"/>
        <v>574.79999999999995</v>
      </c>
      <c r="F116" s="24">
        <f t="shared" si="6"/>
        <v>224.172</v>
      </c>
      <c r="G116" s="177" t="s">
        <v>803</v>
      </c>
      <c r="H116" s="151"/>
    </row>
    <row r="117" spans="1:8" hidden="1">
      <c r="A117" s="85" t="s">
        <v>748</v>
      </c>
      <c r="B117" s="169">
        <v>65</v>
      </c>
      <c r="C117" s="171">
        <f t="shared" si="4"/>
        <v>3.076923076923066E-2</v>
      </c>
      <c r="D117" s="23">
        <f t="shared" si="7"/>
        <v>67</v>
      </c>
      <c r="E117" s="23">
        <f t="shared" si="5"/>
        <v>80.399999999999991</v>
      </c>
      <c r="F117" s="24">
        <f t="shared" si="6"/>
        <v>31.355999999999998</v>
      </c>
      <c r="G117" s="177" t="s">
        <v>879</v>
      </c>
      <c r="H117" s="151"/>
    </row>
    <row r="118" spans="1:8" hidden="1">
      <c r="A118" s="85" t="s">
        <v>749</v>
      </c>
      <c r="B118" s="169">
        <v>77</v>
      </c>
      <c r="C118" s="171">
        <f t="shared" si="4"/>
        <v>2.5974025974025983E-2</v>
      </c>
      <c r="D118" s="23">
        <f t="shared" si="7"/>
        <v>79</v>
      </c>
      <c r="E118" s="23">
        <f t="shared" si="5"/>
        <v>94.8</v>
      </c>
      <c r="F118" s="24">
        <f t="shared" si="6"/>
        <v>36.972000000000001</v>
      </c>
      <c r="G118" s="177" t="s">
        <v>880</v>
      </c>
      <c r="H118" s="151"/>
    </row>
    <row r="119" spans="1:8" hidden="1">
      <c r="A119" s="85" t="s">
        <v>750</v>
      </c>
      <c r="B119" s="169">
        <v>88</v>
      </c>
      <c r="C119" s="171">
        <f t="shared" si="4"/>
        <v>3.4090909090909172E-2</v>
      </c>
      <c r="D119" s="23">
        <f t="shared" si="7"/>
        <v>91</v>
      </c>
      <c r="E119" s="23">
        <f t="shared" si="5"/>
        <v>109.2</v>
      </c>
      <c r="F119" s="24">
        <f t="shared" si="6"/>
        <v>42.588000000000001</v>
      </c>
      <c r="G119" s="177" t="s">
        <v>881</v>
      </c>
      <c r="H119" s="151"/>
    </row>
    <row r="120" spans="1:8" hidden="1">
      <c r="A120" s="85" t="s">
        <v>751</v>
      </c>
      <c r="B120" s="169">
        <v>98</v>
      </c>
      <c r="C120" s="171">
        <f t="shared" si="4"/>
        <v>3.0612244897959107E-2</v>
      </c>
      <c r="D120" s="23">
        <f t="shared" si="7"/>
        <v>101</v>
      </c>
      <c r="E120" s="23">
        <f t="shared" si="5"/>
        <v>121.19999999999999</v>
      </c>
      <c r="F120" s="24">
        <f t="shared" si="6"/>
        <v>47.268000000000001</v>
      </c>
      <c r="G120" s="177" t="s">
        <v>882</v>
      </c>
      <c r="H120" s="151"/>
    </row>
    <row r="121" spans="1:8" hidden="1">
      <c r="A121" s="85" t="s">
        <v>752</v>
      </c>
      <c r="B121" s="169">
        <v>62</v>
      </c>
      <c r="C121" s="171">
        <f t="shared" si="4"/>
        <v>3.2258064516129004E-2</v>
      </c>
      <c r="D121" s="23">
        <f t="shared" si="7"/>
        <v>64</v>
      </c>
      <c r="E121" s="23">
        <f t="shared" si="5"/>
        <v>76.8</v>
      </c>
      <c r="F121" s="24">
        <f t="shared" si="6"/>
        <v>29.951999999999998</v>
      </c>
      <c r="G121" s="177" t="s">
        <v>883</v>
      </c>
      <c r="H121" s="151"/>
    </row>
    <row r="122" spans="1:8" hidden="1">
      <c r="A122" s="85" t="s">
        <v>128</v>
      </c>
      <c r="B122" s="169">
        <v>74</v>
      </c>
      <c r="C122" s="171">
        <f t="shared" si="4"/>
        <v>2.7027027027026973E-2</v>
      </c>
      <c r="D122" s="23">
        <f t="shared" si="7"/>
        <v>76</v>
      </c>
      <c r="E122" s="23">
        <f t="shared" si="5"/>
        <v>91.2</v>
      </c>
      <c r="F122" s="24">
        <f t="shared" si="6"/>
        <v>35.568000000000005</v>
      </c>
      <c r="G122" s="177" t="s">
        <v>884</v>
      </c>
      <c r="H122" s="151"/>
    </row>
    <row r="123" spans="1:8" hidden="1">
      <c r="A123" s="85" t="s">
        <v>129</v>
      </c>
      <c r="B123" s="169">
        <v>141</v>
      </c>
      <c r="C123" s="171">
        <f t="shared" si="4"/>
        <v>2.8368794326241176E-2</v>
      </c>
      <c r="D123" s="23">
        <f t="shared" si="7"/>
        <v>145</v>
      </c>
      <c r="E123" s="23">
        <f t="shared" si="5"/>
        <v>174</v>
      </c>
      <c r="F123" s="24">
        <f t="shared" si="6"/>
        <v>67.86</v>
      </c>
      <c r="G123" s="177" t="s">
        <v>304</v>
      </c>
      <c r="H123" s="151"/>
    </row>
    <row r="124" spans="1:8" hidden="1">
      <c r="A124" s="85" t="s">
        <v>130</v>
      </c>
      <c r="B124" s="169">
        <v>53</v>
      </c>
      <c r="C124" s="171">
        <f t="shared" si="4"/>
        <v>3.7735849056603765E-2</v>
      </c>
      <c r="D124" s="23">
        <f t="shared" si="7"/>
        <v>55</v>
      </c>
      <c r="E124" s="23">
        <f t="shared" si="5"/>
        <v>66</v>
      </c>
      <c r="F124" s="24">
        <f t="shared" si="6"/>
        <v>25.740000000000002</v>
      </c>
      <c r="G124" s="177" t="s">
        <v>885</v>
      </c>
      <c r="H124" s="151"/>
    </row>
    <row r="125" spans="1:8" hidden="1">
      <c r="A125" s="85" t="s">
        <v>131</v>
      </c>
      <c r="B125" s="169">
        <v>53</v>
      </c>
      <c r="C125" s="171">
        <f t="shared" si="4"/>
        <v>3.7735849056603765E-2</v>
      </c>
      <c r="D125" s="23">
        <f t="shared" si="7"/>
        <v>55</v>
      </c>
      <c r="E125" s="23">
        <f t="shared" si="5"/>
        <v>66</v>
      </c>
      <c r="F125" s="24">
        <f t="shared" si="6"/>
        <v>25.740000000000002</v>
      </c>
      <c r="G125" s="177" t="s">
        <v>886</v>
      </c>
      <c r="H125" s="151"/>
    </row>
    <row r="126" spans="1:8" hidden="1">
      <c r="A126" s="85" t="s">
        <v>753</v>
      </c>
      <c r="B126" s="169">
        <v>644</v>
      </c>
      <c r="C126" s="171">
        <f t="shared" si="4"/>
        <v>2.9503105590062084E-2</v>
      </c>
      <c r="D126" s="23">
        <f t="shared" si="7"/>
        <v>663</v>
      </c>
      <c r="E126" s="23">
        <f t="shared" si="5"/>
        <v>795.6</v>
      </c>
      <c r="F126" s="24">
        <f t="shared" si="6"/>
        <v>310.28399999999999</v>
      </c>
      <c r="G126" s="177" t="s">
        <v>887</v>
      </c>
      <c r="H126" s="151"/>
    </row>
    <row r="127" spans="1:8" hidden="1">
      <c r="A127" s="85" t="s">
        <v>754</v>
      </c>
      <c r="B127" s="169">
        <v>68</v>
      </c>
      <c r="C127" s="171">
        <f t="shared" si="4"/>
        <v>2.9411764705882248E-2</v>
      </c>
      <c r="D127" s="23">
        <f t="shared" si="7"/>
        <v>70</v>
      </c>
      <c r="E127" s="23">
        <f t="shared" si="5"/>
        <v>84</v>
      </c>
      <c r="F127" s="24">
        <f t="shared" si="6"/>
        <v>32.76</v>
      </c>
      <c r="G127" s="177" t="s">
        <v>888</v>
      </c>
      <c r="H127" s="151"/>
    </row>
    <row r="128" spans="1:8" hidden="1">
      <c r="A128" s="85" t="s">
        <v>755</v>
      </c>
      <c r="B128" s="169">
        <v>39</v>
      </c>
      <c r="C128" s="171">
        <f t="shared" si="4"/>
        <v>2.564102564102555E-2</v>
      </c>
      <c r="D128" s="23">
        <f t="shared" si="7"/>
        <v>40</v>
      </c>
      <c r="E128" s="23">
        <f t="shared" si="5"/>
        <v>48</v>
      </c>
      <c r="F128" s="24">
        <f t="shared" si="6"/>
        <v>18.72</v>
      </c>
      <c r="G128" s="177" t="s">
        <v>889</v>
      </c>
      <c r="H128" s="151"/>
    </row>
    <row r="129" spans="1:8" hidden="1">
      <c r="A129" s="85" t="s">
        <v>756</v>
      </c>
      <c r="B129" s="169">
        <v>77</v>
      </c>
      <c r="C129" s="171">
        <f t="shared" si="4"/>
        <v>2.5974025974025983E-2</v>
      </c>
      <c r="D129" s="23">
        <f t="shared" si="7"/>
        <v>79</v>
      </c>
      <c r="E129" s="23">
        <f t="shared" si="5"/>
        <v>94.8</v>
      </c>
      <c r="F129" s="24">
        <f t="shared" si="6"/>
        <v>36.972000000000001</v>
      </c>
      <c r="G129" s="177" t="s">
        <v>890</v>
      </c>
      <c r="H129" s="151"/>
    </row>
    <row r="130" spans="1:8" hidden="1">
      <c r="A130" s="85" t="s">
        <v>757</v>
      </c>
      <c r="B130" s="169">
        <v>47</v>
      </c>
      <c r="C130" s="171">
        <f t="shared" si="4"/>
        <v>2.1276595744680771E-2</v>
      </c>
      <c r="D130" s="23">
        <f t="shared" si="7"/>
        <v>48</v>
      </c>
      <c r="E130" s="23">
        <f t="shared" si="5"/>
        <v>57.599999999999994</v>
      </c>
      <c r="F130" s="24">
        <f t="shared" si="6"/>
        <v>22.463999999999999</v>
      </c>
      <c r="G130" s="177" t="s">
        <v>859</v>
      </c>
      <c r="H130" s="151"/>
    </row>
    <row r="131" spans="1:8" hidden="1">
      <c r="A131" s="85" t="s">
        <v>758</v>
      </c>
      <c r="B131" s="169">
        <v>68</v>
      </c>
      <c r="C131" s="171">
        <f t="shared" si="4"/>
        <v>2.9411764705882248E-2</v>
      </c>
      <c r="D131" s="23">
        <f t="shared" si="7"/>
        <v>70</v>
      </c>
      <c r="E131" s="23">
        <f t="shared" si="5"/>
        <v>84</v>
      </c>
      <c r="F131" s="24">
        <f t="shared" si="6"/>
        <v>32.76</v>
      </c>
      <c r="G131" s="177" t="s">
        <v>304</v>
      </c>
      <c r="H131" s="151"/>
    </row>
    <row r="132" spans="1:8" hidden="1">
      <c r="A132" s="85" t="s">
        <v>132</v>
      </c>
      <c r="B132" s="169">
        <v>64</v>
      </c>
      <c r="C132" s="171">
        <f t="shared" si="4"/>
        <v>3.125E-2</v>
      </c>
      <c r="D132" s="23">
        <f t="shared" si="7"/>
        <v>66</v>
      </c>
      <c r="E132" s="23">
        <f t="shared" si="5"/>
        <v>79.2</v>
      </c>
      <c r="F132" s="24">
        <f t="shared" si="6"/>
        <v>30.888000000000002</v>
      </c>
      <c r="G132" s="177" t="s">
        <v>891</v>
      </c>
      <c r="H132" s="151"/>
    </row>
    <row r="133" spans="1:8" hidden="1">
      <c r="A133" s="85" t="s">
        <v>759</v>
      </c>
      <c r="B133" s="169">
        <v>913</v>
      </c>
      <c r="C133" s="171">
        <f t="shared" ref="C133:C196" si="8">D133/B133-1</f>
        <v>2.9572836801752489E-2</v>
      </c>
      <c r="D133" s="23">
        <f t="shared" si="7"/>
        <v>940</v>
      </c>
      <c r="E133" s="23">
        <f t="shared" ref="E133:E195" si="9">D133*1.2</f>
        <v>1128</v>
      </c>
      <c r="F133" s="24">
        <f t="shared" ref="F133:F195" si="10">IFERROR(((((E133*(1+$F$3))*(1+$F$2))*(1+$F$1))),"")</f>
        <v>439.92</v>
      </c>
      <c r="G133" s="177" t="s">
        <v>892</v>
      </c>
      <c r="H133" s="151"/>
    </row>
    <row r="134" spans="1:8" hidden="1">
      <c r="A134" s="85" t="s">
        <v>133</v>
      </c>
      <c r="B134" s="169">
        <v>3073</v>
      </c>
      <c r="C134" s="171">
        <f t="shared" si="8"/>
        <v>2.9938171168239602E-2</v>
      </c>
      <c r="D134" s="23">
        <f t="shared" ref="D134:D197" si="11">ROUND(B134*1.03,0)</f>
        <v>3165</v>
      </c>
      <c r="E134" s="23">
        <f t="shared" si="9"/>
        <v>3798</v>
      </c>
      <c r="F134" s="24">
        <f t="shared" si="10"/>
        <v>1481.22</v>
      </c>
      <c r="G134" s="177" t="s">
        <v>807</v>
      </c>
      <c r="H134" s="151"/>
    </row>
    <row r="135" spans="1:8" hidden="1">
      <c r="A135" s="85" t="s">
        <v>134</v>
      </c>
      <c r="B135" s="169">
        <v>3208</v>
      </c>
      <c r="C135" s="171">
        <f t="shared" si="8"/>
        <v>2.9925187032418865E-2</v>
      </c>
      <c r="D135" s="23">
        <f t="shared" si="11"/>
        <v>3304</v>
      </c>
      <c r="E135" s="23">
        <f t="shared" si="9"/>
        <v>3964.7999999999997</v>
      </c>
      <c r="F135" s="24">
        <f t="shared" si="10"/>
        <v>1546.2719999999999</v>
      </c>
      <c r="G135" s="177" t="s">
        <v>807</v>
      </c>
      <c r="H135" s="151"/>
    </row>
    <row r="136" spans="1:8" hidden="1">
      <c r="A136" s="85" t="s">
        <v>135</v>
      </c>
      <c r="B136" s="169">
        <v>3342</v>
      </c>
      <c r="C136" s="171">
        <f t="shared" si="8"/>
        <v>2.9922202274087484E-2</v>
      </c>
      <c r="D136" s="23">
        <f t="shared" si="11"/>
        <v>3442</v>
      </c>
      <c r="E136" s="23">
        <f t="shared" si="9"/>
        <v>4130.3999999999996</v>
      </c>
      <c r="F136" s="24">
        <f t="shared" si="10"/>
        <v>1610.856</v>
      </c>
      <c r="G136" s="177" t="s">
        <v>807</v>
      </c>
      <c r="H136" s="151"/>
    </row>
    <row r="137" spans="1:8" hidden="1">
      <c r="A137" s="85" t="s">
        <v>136</v>
      </c>
      <c r="B137" s="169">
        <v>4557</v>
      </c>
      <c r="C137" s="171">
        <f t="shared" si="8"/>
        <v>3.0063638358569289E-2</v>
      </c>
      <c r="D137" s="23">
        <f t="shared" si="11"/>
        <v>4694</v>
      </c>
      <c r="E137" s="23">
        <f t="shared" si="9"/>
        <v>5632.8</v>
      </c>
      <c r="F137" s="24">
        <f t="shared" si="10"/>
        <v>2196.7920000000004</v>
      </c>
      <c r="G137" s="177" t="s">
        <v>807</v>
      </c>
      <c r="H137" s="151"/>
    </row>
    <row r="138" spans="1:8" hidden="1">
      <c r="A138" s="85" t="s">
        <v>137</v>
      </c>
      <c r="B138" s="169">
        <v>1399</v>
      </c>
      <c r="C138" s="171">
        <f t="shared" si="8"/>
        <v>3.0021443888491817E-2</v>
      </c>
      <c r="D138" s="23">
        <f t="shared" si="11"/>
        <v>1441</v>
      </c>
      <c r="E138" s="23">
        <f t="shared" si="9"/>
        <v>1729.2</v>
      </c>
      <c r="F138" s="24">
        <f t="shared" si="10"/>
        <v>674.38800000000003</v>
      </c>
      <c r="G138" s="177" t="s">
        <v>819</v>
      </c>
      <c r="H138" s="151"/>
    </row>
    <row r="139" spans="1:8" hidden="1">
      <c r="A139" s="85" t="s">
        <v>138</v>
      </c>
      <c r="B139" s="169">
        <v>1083</v>
      </c>
      <c r="C139" s="171">
        <f t="shared" si="8"/>
        <v>2.9547553093259404E-2</v>
      </c>
      <c r="D139" s="23">
        <f t="shared" si="11"/>
        <v>1115</v>
      </c>
      <c r="E139" s="23">
        <f t="shared" si="9"/>
        <v>1338</v>
      </c>
      <c r="F139" s="24">
        <f t="shared" si="10"/>
        <v>521.82000000000005</v>
      </c>
      <c r="G139" s="177" t="s">
        <v>931</v>
      </c>
      <c r="H139" s="151"/>
    </row>
    <row r="140" spans="1:8" hidden="1">
      <c r="A140" s="85" t="s">
        <v>139</v>
      </c>
      <c r="B140" s="169">
        <v>1716</v>
      </c>
      <c r="C140" s="171">
        <f t="shared" si="8"/>
        <v>2.9720279720279796E-2</v>
      </c>
      <c r="D140" s="23">
        <f t="shared" si="11"/>
        <v>1767</v>
      </c>
      <c r="E140" s="23">
        <f t="shared" si="9"/>
        <v>2120.4</v>
      </c>
      <c r="F140" s="24">
        <f t="shared" si="10"/>
        <v>826.95600000000002</v>
      </c>
      <c r="G140" s="177" t="s">
        <v>819</v>
      </c>
      <c r="H140" s="151"/>
    </row>
    <row r="141" spans="1:8" hidden="1">
      <c r="A141" s="85" t="s">
        <v>140</v>
      </c>
      <c r="B141" s="169">
        <v>799</v>
      </c>
      <c r="C141" s="171">
        <f t="shared" si="8"/>
        <v>3.0037546933667114E-2</v>
      </c>
      <c r="D141" s="23">
        <f t="shared" si="11"/>
        <v>823</v>
      </c>
      <c r="E141" s="23">
        <f t="shared" si="9"/>
        <v>987.59999999999991</v>
      </c>
      <c r="F141" s="24">
        <f t="shared" si="10"/>
        <v>385.16399999999999</v>
      </c>
      <c r="G141" s="177" t="s">
        <v>808</v>
      </c>
      <c r="H141" s="151"/>
    </row>
    <row r="142" spans="1:8" hidden="1">
      <c r="A142" s="85" t="s">
        <v>141</v>
      </c>
      <c r="B142" s="169">
        <v>2818</v>
      </c>
      <c r="C142" s="171">
        <f t="shared" si="8"/>
        <v>3.0163236337828137E-2</v>
      </c>
      <c r="D142" s="23">
        <f t="shared" si="11"/>
        <v>2903</v>
      </c>
      <c r="E142" s="23">
        <f t="shared" si="9"/>
        <v>3483.6</v>
      </c>
      <c r="F142" s="24">
        <f t="shared" si="10"/>
        <v>1358.604</v>
      </c>
      <c r="G142" s="177" t="s">
        <v>809</v>
      </c>
      <c r="H142" s="151"/>
    </row>
    <row r="143" spans="1:8" hidden="1">
      <c r="A143" s="85" t="s">
        <v>142</v>
      </c>
      <c r="B143" s="169">
        <v>2169</v>
      </c>
      <c r="C143" s="171">
        <f t="shared" si="8"/>
        <v>2.9967727063162641E-2</v>
      </c>
      <c r="D143" s="23">
        <f t="shared" si="11"/>
        <v>2234</v>
      </c>
      <c r="E143" s="23">
        <f t="shared" si="9"/>
        <v>2680.7999999999997</v>
      </c>
      <c r="F143" s="24">
        <f t="shared" si="10"/>
        <v>1045.5119999999999</v>
      </c>
      <c r="G143" s="177" t="s">
        <v>809</v>
      </c>
      <c r="H143" s="151"/>
    </row>
    <row r="144" spans="1:8" hidden="1">
      <c r="A144" s="85" t="s">
        <v>143</v>
      </c>
      <c r="B144" s="169">
        <v>2983</v>
      </c>
      <c r="C144" s="171">
        <f t="shared" si="8"/>
        <v>2.9835735836406307E-2</v>
      </c>
      <c r="D144" s="23">
        <f t="shared" si="11"/>
        <v>3072</v>
      </c>
      <c r="E144" s="23">
        <f t="shared" si="9"/>
        <v>3686.3999999999996</v>
      </c>
      <c r="F144" s="24">
        <f t="shared" si="10"/>
        <v>1437.6959999999999</v>
      </c>
      <c r="G144" s="177" t="s">
        <v>809</v>
      </c>
      <c r="H144" s="151"/>
    </row>
    <row r="145" spans="1:8" hidden="1">
      <c r="A145" s="85" t="s">
        <v>144</v>
      </c>
      <c r="B145" s="169">
        <v>3253</v>
      </c>
      <c r="C145" s="171">
        <f t="shared" si="8"/>
        <v>3.0126037503842573E-2</v>
      </c>
      <c r="D145" s="23">
        <f t="shared" si="11"/>
        <v>3351</v>
      </c>
      <c r="E145" s="23">
        <f t="shared" si="9"/>
        <v>4021.2</v>
      </c>
      <c r="F145" s="24">
        <f t="shared" si="10"/>
        <v>1568.268</v>
      </c>
      <c r="G145" s="177" t="s">
        <v>809</v>
      </c>
      <c r="H145" s="151"/>
    </row>
    <row r="146" spans="1:8" hidden="1">
      <c r="A146" s="85" t="s">
        <v>760</v>
      </c>
      <c r="B146" s="169">
        <v>590</v>
      </c>
      <c r="C146" s="171">
        <f t="shared" si="8"/>
        <v>3.050847457627115E-2</v>
      </c>
      <c r="D146" s="23">
        <f t="shared" si="11"/>
        <v>608</v>
      </c>
      <c r="E146" s="23">
        <f t="shared" si="9"/>
        <v>729.6</v>
      </c>
      <c r="F146" s="24">
        <f t="shared" si="10"/>
        <v>284.54400000000004</v>
      </c>
      <c r="G146" s="177" t="s">
        <v>893</v>
      </c>
      <c r="H146" s="151"/>
    </row>
    <row r="147" spans="1:8" hidden="1">
      <c r="A147" s="85" t="s">
        <v>761</v>
      </c>
      <c r="B147" s="169">
        <v>590</v>
      </c>
      <c r="C147" s="171">
        <f t="shared" si="8"/>
        <v>3.050847457627115E-2</v>
      </c>
      <c r="D147" s="23">
        <f t="shared" si="11"/>
        <v>608</v>
      </c>
      <c r="E147" s="23">
        <f t="shared" si="9"/>
        <v>729.6</v>
      </c>
      <c r="F147" s="24">
        <f t="shared" si="10"/>
        <v>284.54400000000004</v>
      </c>
      <c r="G147" s="177" t="s">
        <v>810</v>
      </c>
      <c r="H147" s="151"/>
    </row>
    <row r="148" spans="1:8" hidden="1">
      <c r="A148" s="85" t="s">
        <v>147</v>
      </c>
      <c r="B148" s="169">
        <v>274</v>
      </c>
      <c r="C148" s="171">
        <f t="shared" si="8"/>
        <v>2.9197080291970767E-2</v>
      </c>
      <c r="D148" s="23">
        <f t="shared" si="11"/>
        <v>282</v>
      </c>
      <c r="E148" s="23">
        <f t="shared" si="9"/>
        <v>338.4</v>
      </c>
      <c r="F148" s="24">
        <f t="shared" si="10"/>
        <v>131.976</v>
      </c>
      <c r="G148" s="177" t="s">
        <v>811</v>
      </c>
      <c r="H148" s="151"/>
    </row>
    <row r="149" spans="1:8" hidden="1">
      <c r="A149" s="85" t="s">
        <v>145</v>
      </c>
      <c r="B149" s="169">
        <v>304</v>
      </c>
      <c r="C149" s="171">
        <f t="shared" si="8"/>
        <v>2.960526315789469E-2</v>
      </c>
      <c r="D149" s="23">
        <f t="shared" si="11"/>
        <v>313</v>
      </c>
      <c r="E149" s="23">
        <f t="shared" si="9"/>
        <v>375.59999999999997</v>
      </c>
      <c r="F149" s="24">
        <f t="shared" si="10"/>
        <v>146.48399999999998</v>
      </c>
      <c r="G149" s="177" t="s">
        <v>811</v>
      </c>
      <c r="H149" s="151"/>
    </row>
    <row r="150" spans="1:8" hidden="1">
      <c r="A150" s="85" t="s">
        <v>148</v>
      </c>
      <c r="B150" s="169">
        <v>333</v>
      </c>
      <c r="C150" s="171">
        <f t="shared" si="8"/>
        <v>3.0030030030030019E-2</v>
      </c>
      <c r="D150" s="23">
        <f t="shared" si="11"/>
        <v>343</v>
      </c>
      <c r="E150" s="23">
        <f t="shared" si="9"/>
        <v>411.59999999999997</v>
      </c>
      <c r="F150" s="24">
        <f t="shared" si="10"/>
        <v>160.524</v>
      </c>
      <c r="G150" s="177" t="s">
        <v>811</v>
      </c>
      <c r="H150" s="151"/>
    </row>
    <row r="151" spans="1:8" hidden="1">
      <c r="A151" s="85" t="s">
        <v>146</v>
      </c>
      <c r="B151" s="169">
        <v>324</v>
      </c>
      <c r="C151" s="171">
        <f t="shared" si="8"/>
        <v>3.0864197530864113E-2</v>
      </c>
      <c r="D151" s="23">
        <f t="shared" si="11"/>
        <v>334</v>
      </c>
      <c r="E151" s="23">
        <f t="shared" si="9"/>
        <v>400.8</v>
      </c>
      <c r="F151" s="24">
        <f t="shared" si="10"/>
        <v>156.31200000000001</v>
      </c>
      <c r="G151" s="177" t="s">
        <v>811</v>
      </c>
      <c r="H151" s="151"/>
    </row>
    <row r="152" spans="1:8" hidden="1">
      <c r="A152" s="85" t="s">
        <v>149</v>
      </c>
      <c r="B152" s="169">
        <v>379</v>
      </c>
      <c r="C152" s="171">
        <f t="shared" si="8"/>
        <v>2.9023746701847042E-2</v>
      </c>
      <c r="D152" s="23">
        <f t="shared" si="11"/>
        <v>390</v>
      </c>
      <c r="E152" s="23">
        <f t="shared" si="9"/>
        <v>468</v>
      </c>
      <c r="F152" s="24">
        <f t="shared" si="10"/>
        <v>182.52</v>
      </c>
      <c r="G152" s="177" t="s">
        <v>811</v>
      </c>
      <c r="H152" s="151"/>
    </row>
    <row r="153" spans="1:8" hidden="1">
      <c r="A153" s="85" t="s">
        <v>762</v>
      </c>
      <c r="B153" s="169">
        <v>806</v>
      </c>
      <c r="C153" s="171">
        <f t="shared" si="8"/>
        <v>2.977667493796532E-2</v>
      </c>
      <c r="D153" s="23">
        <f t="shared" si="11"/>
        <v>830</v>
      </c>
      <c r="E153" s="23">
        <f t="shared" si="9"/>
        <v>996</v>
      </c>
      <c r="F153" s="24">
        <f t="shared" si="10"/>
        <v>388.44</v>
      </c>
      <c r="G153" s="177" t="s">
        <v>894</v>
      </c>
      <c r="H153" s="151"/>
    </row>
    <row r="154" spans="1:8" hidden="1">
      <c r="A154" s="85" t="s">
        <v>763</v>
      </c>
      <c r="B154" s="169">
        <v>1471</v>
      </c>
      <c r="C154" s="171">
        <f t="shared" si="8"/>
        <v>2.9911624745071475E-2</v>
      </c>
      <c r="D154" s="23">
        <f t="shared" si="11"/>
        <v>1515</v>
      </c>
      <c r="E154" s="23">
        <f t="shared" si="9"/>
        <v>1818</v>
      </c>
      <c r="F154" s="24">
        <f t="shared" si="10"/>
        <v>709.02</v>
      </c>
      <c r="G154" s="177" t="s">
        <v>895</v>
      </c>
      <c r="H154" s="151"/>
    </row>
    <row r="155" spans="1:8" hidden="1">
      <c r="A155" s="85" t="s">
        <v>150</v>
      </c>
      <c r="B155" s="169">
        <v>1509</v>
      </c>
      <c r="C155" s="171">
        <f t="shared" si="8"/>
        <v>2.9821073558648159E-2</v>
      </c>
      <c r="D155" s="23">
        <f t="shared" si="11"/>
        <v>1554</v>
      </c>
      <c r="E155" s="23">
        <f t="shared" si="9"/>
        <v>1864.8</v>
      </c>
      <c r="F155" s="24">
        <f t="shared" si="10"/>
        <v>727.27200000000005</v>
      </c>
      <c r="G155" s="177" t="s">
        <v>895</v>
      </c>
      <c r="H155" s="151"/>
    </row>
    <row r="156" spans="1:8" hidden="1">
      <c r="A156" s="85" t="s">
        <v>315</v>
      </c>
      <c r="B156" s="169">
        <v>1761</v>
      </c>
      <c r="C156" s="171">
        <f t="shared" si="8"/>
        <v>3.0096536059057266E-2</v>
      </c>
      <c r="D156" s="23">
        <f t="shared" si="11"/>
        <v>1814</v>
      </c>
      <c r="E156" s="23">
        <f t="shared" si="9"/>
        <v>2176.7999999999997</v>
      </c>
      <c r="F156" s="24">
        <f t="shared" si="10"/>
        <v>848.95199999999988</v>
      </c>
      <c r="G156" s="177" t="s">
        <v>895</v>
      </c>
      <c r="H156" s="151"/>
    </row>
    <row r="157" spans="1:8" hidden="1">
      <c r="A157" s="85" t="s">
        <v>764</v>
      </c>
      <c r="B157" s="169">
        <v>654</v>
      </c>
      <c r="C157" s="171">
        <f t="shared" si="8"/>
        <v>3.0581039755351647E-2</v>
      </c>
      <c r="D157" s="23">
        <f t="shared" si="11"/>
        <v>674</v>
      </c>
      <c r="E157" s="23">
        <f t="shared" si="9"/>
        <v>808.8</v>
      </c>
      <c r="F157" s="24">
        <f t="shared" si="10"/>
        <v>315.43200000000002</v>
      </c>
      <c r="G157" s="177" t="s">
        <v>812</v>
      </c>
      <c r="H157" s="151"/>
    </row>
    <row r="158" spans="1:8" hidden="1">
      <c r="A158" s="85" t="s">
        <v>765</v>
      </c>
      <c r="B158" s="169">
        <v>806</v>
      </c>
      <c r="C158" s="171">
        <f t="shared" si="8"/>
        <v>2.977667493796532E-2</v>
      </c>
      <c r="D158" s="23">
        <f t="shared" si="11"/>
        <v>830</v>
      </c>
      <c r="E158" s="23">
        <f t="shared" si="9"/>
        <v>996</v>
      </c>
      <c r="F158" s="24">
        <f t="shared" si="10"/>
        <v>388.44</v>
      </c>
      <c r="G158" s="177" t="s">
        <v>896</v>
      </c>
      <c r="H158" s="151"/>
    </row>
    <row r="159" spans="1:8" hidden="1">
      <c r="A159" s="85" t="s">
        <v>151</v>
      </c>
      <c r="B159" s="169">
        <v>2337</v>
      </c>
      <c r="C159" s="171">
        <f t="shared" si="8"/>
        <v>2.9952931108258474E-2</v>
      </c>
      <c r="D159" s="23">
        <f t="shared" si="11"/>
        <v>2407</v>
      </c>
      <c r="E159" s="23">
        <f t="shared" si="9"/>
        <v>2888.4</v>
      </c>
      <c r="F159" s="24">
        <f t="shared" si="10"/>
        <v>1126.4760000000001</v>
      </c>
      <c r="G159" s="177" t="s">
        <v>895</v>
      </c>
      <c r="H159" s="151"/>
    </row>
    <row r="160" spans="1:8" hidden="1">
      <c r="A160" s="85" t="s">
        <v>766</v>
      </c>
      <c r="B160" s="169">
        <v>3001</v>
      </c>
      <c r="C160" s="171">
        <f t="shared" si="8"/>
        <v>2.9990003332222681E-2</v>
      </c>
      <c r="D160" s="23">
        <f t="shared" si="11"/>
        <v>3091</v>
      </c>
      <c r="E160" s="23">
        <f t="shared" si="9"/>
        <v>3709.2</v>
      </c>
      <c r="F160" s="24">
        <f t="shared" si="10"/>
        <v>1446.588</v>
      </c>
      <c r="G160" s="177" t="s">
        <v>897</v>
      </c>
      <c r="H160" s="151"/>
    </row>
    <row r="161" spans="1:8" hidden="1">
      <c r="A161" s="85" t="s">
        <v>152</v>
      </c>
      <c r="B161" s="169">
        <v>68</v>
      </c>
      <c r="C161" s="171">
        <f t="shared" si="8"/>
        <v>2.9411764705882248E-2</v>
      </c>
      <c r="D161" s="23">
        <f t="shared" si="11"/>
        <v>70</v>
      </c>
      <c r="E161" s="23">
        <f t="shared" si="9"/>
        <v>84</v>
      </c>
      <c r="F161" s="24">
        <f t="shared" si="10"/>
        <v>32.76</v>
      </c>
      <c r="G161" s="177" t="s">
        <v>899</v>
      </c>
      <c r="H161" s="151"/>
    </row>
    <row r="162" spans="1:8" hidden="1">
      <c r="A162" s="85" t="s">
        <v>767</v>
      </c>
      <c r="B162" s="169">
        <v>150</v>
      </c>
      <c r="C162" s="171">
        <f t="shared" si="8"/>
        <v>3.3333333333333437E-2</v>
      </c>
      <c r="D162" s="23">
        <f t="shared" si="11"/>
        <v>155</v>
      </c>
      <c r="E162" s="23">
        <f t="shared" si="9"/>
        <v>186</v>
      </c>
      <c r="F162" s="24">
        <f t="shared" si="10"/>
        <v>72.540000000000006</v>
      </c>
      <c r="G162" s="177" t="s">
        <v>813</v>
      </c>
      <c r="H162" s="151"/>
    </row>
    <row r="163" spans="1:8" hidden="1">
      <c r="A163" s="85" t="s">
        <v>153</v>
      </c>
      <c r="B163" s="169">
        <v>935</v>
      </c>
      <c r="C163" s="171">
        <f t="shared" si="8"/>
        <v>2.9946524064171198E-2</v>
      </c>
      <c r="D163" s="23">
        <f t="shared" si="11"/>
        <v>963</v>
      </c>
      <c r="E163" s="23">
        <f t="shared" si="9"/>
        <v>1155.5999999999999</v>
      </c>
      <c r="F163" s="24">
        <f t="shared" si="10"/>
        <v>450.68399999999997</v>
      </c>
      <c r="G163" s="177" t="s">
        <v>814</v>
      </c>
      <c r="H163" s="151"/>
    </row>
    <row r="164" spans="1:8" hidden="1">
      <c r="A164" s="85" t="s">
        <v>154</v>
      </c>
      <c r="B164" s="169">
        <v>591</v>
      </c>
      <c r="C164" s="171">
        <f t="shared" si="8"/>
        <v>3.0456852791878264E-2</v>
      </c>
      <c r="D164" s="23">
        <f t="shared" si="11"/>
        <v>609</v>
      </c>
      <c r="E164" s="23">
        <f t="shared" si="9"/>
        <v>730.8</v>
      </c>
      <c r="F164" s="24">
        <f t="shared" si="10"/>
        <v>285.012</v>
      </c>
      <c r="G164" s="177" t="s">
        <v>815</v>
      </c>
      <c r="H164" s="151"/>
    </row>
    <row r="165" spans="1:8" hidden="1">
      <c r="A165" s="85" t="s">
        <v>155</v>
      </c>
      <c r="B165" s="169">
        <v>590</v>
      </c>
      <c r="C165" s="171">
        <f t="shared" si="8"/>
        <v>3.050847457627115E-2</v>
      </c>
      <c r="D165" s="23">
        <f t="shared" si="11"/>
        <v>608</v>
      </c>
      <c r="E165" s="23">
        <f t="shared" si="9"/>
        <v>729.6</v>
      </c>
      <c r="F165" s="24">
        <f t="shared" si="10"/>
        <v>284.54400000000004</v>
      </c>
      <c r="G165" s="177" t="s">
        <v>810</v>
      </c>
      <c r="H165" s="151"/>
    </row>
    <row r="166" spans="1:8" hidden="1">
      <c r="A166" s="85" t="s">
        <v>156</v>
      </c>
      <c r="B166" s="169">
        <v>355</v>
      </c>
      <c r="C166" s="171">
        <f t="shared" si="8"/>
        <v>3.0985915492957705E-2</v>
      </c>
      <c r="D166" s="23">
        <f t="shared" si="11"/>
        <v>366</v>
      </c>
      <c r="E166" s="23">
        <f t="shared" si="9"/>
        <v>439.2</v>
      </c>
      <c r="F166" s="24">
        <f t="shared" si="10"/>
        <v>171.28800000000001</v>
      </c>
      <c r="G166" s="177" t="s">
        <v>815</v>
      </c>
      <c r="H166" s="151"/>
    </row>
    <row r="167" spans="1:8" hidden="1">
      <c r="A167" s="85" t="s">
        <v>157</v>
      </c>
      <c r="B167" s="169">
        <v>829</v>
      </c>
      <c r="C167" s="171">
        <f t="shared" si="8"/>
        <v>3.0156815440289586E-2</v>
      </c>
      <c r="D167" s="23">
        <f t="shared" si="11"/>
        <v>854</v>
      </c>
      <c r="E167" s="23">
        <f t="shared" si="9"/>
        <v>1024.8</v>
      </c>
      <c r="F167" s="24">
        <f t="shared" si="10"/>
        <v>399.67199999999997</v>
      </c>
      <c r="G167" s="177" t="s">
        <v>816</v>
      </c>
      <c r="H167" s="151"/>
    </row>
    <row r="168" spans="1:8" hidden="1">
      <c r="A168" s="85" t="s">
        <v>158</v>
      </c>
      <c r="B168" s="169">
        <v>875</v>
      </c>
      <c r="C168" s="171">
        <f t="shared" si="8"/>
        <v>2.9714285714285804E-2</v>
      </c>
      <c r="D168" s="23">
        <f t="shared" si="11"/>
        <v>901</v>
      </c>
      <c r="E168" s="23">
        <f t="shared" si="9"/>
        <v>1081.2</v>
      </c>
      <c r="F168" s="24">
        <f t="shared" si="10"/>
        <v>421.66800000000001</v>
      </c>
      <c r="G168" s="177" t="s">
        <v>816</v>
      </c>
      <c r="H168" s="151"/>
    </row>
    <row r="169" spans="1:8" hidden="1">
      <c r="A169" s="85" t="s">
        <v>159</v>
      </c>
      <c r="B169" s="169">
        <v>762</v>
      </c>
      <c r="C169" s="171">
        <f t="shared" si="8"/>
        <v>3.0183727034120755E-2</v>
      </c>
      <c r="D169" s="23">
        <f t="shared" si="11"/>
        <v>785</v>
      </c>
      <c r="E169" s="23">
        <f t="shared" si="9"/>
        <v>942</v>
      </c>
      <c r="F169" s="24">
        <f t="shared" si="10"/>
        <v>367.38</v>
      </c>
      <c r="G169" s="177" t="s">
        <v>816</v>
      </c>
      <c r="H169" s="151"/>
    </row>
    <row r="170" spans="1:8" hidden="1">
      <c r="A170" s="85" t="s">
        <v>160</v>
      </c>
      <c r="B170" s="169">
        <v>544</v>
      </c>
      <c r="C170" s="171">
        <f t="shared" si="8"/>
        <v>2.9411764705882248E-2</v>
      </c>
      <c r="D170" s="23">
        <f t="shared" si="11"/>
        <v>560</v>
      </c>
      <c r="E170" s="23">
        <f t="shared" si="9"/>
        <v>672</v>
      </c>
      <c r="F170" s="24">
        <f t="shared" si="10"/>
        <v>262.08</v>
      </c>
      <c r="G170" s="177" t="s">
        <v>932</v>
      </c>
      <c r="H170" s="151"/>
    </row>
    <row r="171" spans="1:8" hidden="1">
      <c r="A171" s="85" t="s">
        <v>161</v>
      </c>
      <c r="B171" s="169">
        <v>796</v>
      </c>
      <c r="C171" s="171">
        <f t="shared" si="8"/>
        <v>3.015075376884413E-2</v>
      </c>
      <c r="D171" s="23">
        <f t="shared" si="11"/>
        <v>820</v>
      </c>
      <c r="E171" s="23">
        <f t="shared" si="9"/>
        <v>984</v>
      </c>
      <c r="F171" s="24">
        <f t="shared" si="10"/>
        <v>383.76</v>
      </c>
      <c r="G171" s="177" t="s">
        <v>816</v>
      </c>
      <c r="H171" s="151"/>
    </row>
    <row r="172" spans="1:8" hidden="1">
      <c r="A172" s="85" t="s">
        <v>162</v>
      </c>
      <c r="B172" s="169">
        <v>646</v>
      </c>
      <c r="C172" s="171">
        <f t="shared" si="8"/>
        <v>2.9411764705882248E-2</v>
      </c>
      <c r="D172" s="23">
        <f t="shared" si="11"/>
        <v>665</v>
      </c>
      <c r="E172" s="23">
        <f t="shared" si="9"/>
        <v>798</v>
      </c>
      <c r="F172" s="24">
        <f t="shared" si="10"/>
        <v>311.22000000000003</v>
      </c>
      <c r="G172" s="177" t="s">
        <v>817</v>
      </c>
      <c r="H172" s="151"/>
    </row>
    <row r="173" spans="1:8" hidden="1">
      <c r="A173" s="85" t="s">
        <v>163</v>
      </c>
      <c r="B173" s="169">
        <v>212</v>
      </c>
      <c r="C173" s="171">
        <f t="shared" si="8"/>
        <v>2.8301886792452935E-2</v>
      </c>
      <c r="D173" s="23">
        <f t="shared" si="11"/>
        <v>218</v>
      </c>
      <c r="E173" s="23">
        <f t="shared" si="9"/>
        <v>261.59999999999997</v>
      </c>
      <c r="F173" s="24">
        <f t="shared" si="10"/>
        <v>102.02399999999999</v>
      </c>
      <c r="G173" s="177" t="s">
        <v>817</v>
      </c>
      <c r="H173" s="151"/>
    </row>
    <row r="174" spans="1:8" hidden="1">
      <c r="A174" s="85" t="s">
        <v>164</v>
      </c>
      <c r="B174" s="169">
        <v>279</v>
      </c>
      <c r="C174" s="171">
        <f t="shared" si="8"/>
        <v>2.8673835125448077E-2</v>
      </c>
      <c r="D174" s="23">
        <f t="shared" si="11"/>
        <v>287</v>
      </c>
      <c r="E174" s="23">
        <f t="shared" si="9"/>
        <v>344.4</v>
      </c>
      <c r="F174" s="24">
        <f t="shared" si="10"/>
        <v>134.316</v>
      </c>
      <c r="G174" s="177" t="s">
        <v>817</v>
      </c>
      <c r="H174" s="151"/>
    </row>
    <row r="175" spans="1:8" hidden="1">
      <c r="A175" s="85" t="s">
        <v>165</v>
      </c>
      <c r="B175" s="169">
        <v>356</v>
      </c>
      <c r="C175" s="171">
        <f t="shared" si="8"/>
        <v>3.0898876404494402E-2</v>
      </c>
      <c r="D175" s="23">
        <f t="shared" si="11"/>
        <v>367</v>
      </c>
      <c r="E175" s="23">
        <f t="shared" si="9"/>
        <v>440.4</v>
      </c>
      <c r="F175" s="24">
        <f t="shared" si="10"/>
        <v>171.756</v>
      </c>
      <c r="G175" s="177" t="s">
        <v>817</v>
      </c>
      <c r="H175" s="151"/>
    </row>
    <row r="176" spans="1:8" hidden="1">
      <c r="A176" s="85" t="s">
        <v>166</v>
      </c>
      <c r="B176" s="169">
        <v>307</v>
      </c>
      <c r="C176" s="171">
        <f t="shared" si="8"/>
        <v>2.931596091205213E-2</v>
      </c>
      <c r="D176" s="23">
        <f t="shared" si="11"/>
        <v>316</v>
      </c>
      <c r="E176" s="23">
        <f t="shared" si="9"/>
        <v>379.2</v>
      </c>
      <c r="F176" s="24">
        <f t="shared" si="10"/>
        <v>147.88800000000001</v>
      </c>
      <c r="G176" s="177" t="s">
        <v>816</v>
      </c>
      <c r="H176" s="151"/>
    </row>
    <row r="177" spans="1:8" hidden="1">
      <c r="A177" s="85" t="s">
        <v>167</v>
      </c>
      <c r="B177" s="169">
        <v>375</v>
      </c>
      <c r="C177" s="171">
        <f t="shared" si="8"/>
        <v>2.9333333333333433E-2</v>
      </c>
      <c r="D177" s="23">
        <f t="shared" si="11"/>
        <v>386</v>
      </c>
      <c r="E177" s="23">
        <f t="shared" si="9"/>
        <v>463.2</v>
      </c>
      <c r="F177" s="24">
        <f t="shared" si="10"/>
        <v>180.648</v>
      </c>
      <c r="G177" s="177" t="s">
        <v>816</v>
      </c>
      <c r="H177" s="151"/>
    </row>
    <row r="178" spans="1:8" hidden="1">
      <c r="A178" s="85" t="s">
        <v>168</v>
      </c>
      <c r="B178" s="169">
        <v>442</v>
      </c>
      <c r="C178" s="171">
        <f t="shared" si="8"/>
        <v>2.9411764705882248E-2</v>
      </c>
      <c r="D178" s="23">
        <f t="shared" si="11"/>
        <v>455</v>
      </c>
      <c r="E178" s="23">
        <f t="shared" si="9"/>
        <v>546</v>
      </c>
      <c r="F178" s="24">
        <f t="shared" si="10"/>
        <v>212.94</v>
      </c>
      <c r="G178" s="177" t="s">
        <v>816</v>
      </c>
      <c r="H178" s="151"/>
    </row>
    <row r="179" spans="1:8" hidden="1">
      <c r="A179" s="85" t="s">
        <v>169</v>
      </c>
      <c r="B179" s="169">
        <v>533</v>
      </c>
      <c r="C179" s="171">
        <f t="shared" si="8"/>
        <v>3.0018761726078758E-2</v>
      </c>
      <c r="D179" s="23">
        <f t="shared" si="11"/>
        <v>549</v>
      </c>
      <c r="E179" s="23">
        <f t="shared" si="9"/>
        <v>658.8</v>
      </c>
      <c r="F179" s="24">
        <f t="shared" si="10"/>
        <v>256.93200000000002</v>
      </c>
      <c r="G179" s="177" t="s">
        <v>816</v>
      </c>
      <c r="H179" s="151"/>
    </row>
    <row r="180" spans="1:8" hidden="1">
      <c r="A180" s="85" t="s">
        <v>170</v>
      </c>
      <c r="B180" s="169">
        <v>608</v>
      </c>
      <c r="C180" s="171">
        <f t="shared" si="8"/>
        <v>2.960526315789469E-2</v>
      </c>
      <c r="D180" s="23">
        <f t="shared" si="11"/>
        <v>626</v>
      </c>
      <c r="E180" s="23">
        <f t="shared" si="9"/>
        <v>751.19999999999993</v>
      </c>
      <c r="F180" s="24">
        <f t="shared" si="10"/>
        <v>292.96799999999996</v>
      </c>
      <c r="G180" s="177" t="s">
        <v>816</v>
      </c>
      <c r="H180" s="151"/>
    </row>
    <row r="181" spans="1:8" hidden="1">
      <c r="A181" s="85" t="s">
        <v>277</v>
      </c>
      <c r="B181" s="169">
        <v>399</v>
      </c>
      <c r="C181" s="171">
        <f t="shared" si="8"/>
        <v>3.007518796992481E-2</v>
      </c>
      <c r="D181" s="23">
        <f t="shared" si="11"/>
        <v>411</v>
      </c>
      <c r="E181" s="23">
        <f t="shared" si="9"/>
        <v>493.2</v>
      </c>
      <c r="F181" s="24">
        <f t="shared" si="10"/>
        <v>192.34800000000001</v>
      </c>
      <c r="G181" s="177" t="s">
        <v>933</v>
      </c>
      <c r="H181" s="151"/>
    </row>
    <row r="182" spans="1:8" hidden="1">
      <c r="A182" s="85" t="s">
        <v>171</v>
      </c>
      <c r="B182" s="169">
        <v>1072</v>
      </c>
      <c r="C182" s="171">
        <f t="shared" si="8"/>
        <v>2.9850746268656803E-2</v>
      </c>
      <c r="D182" s="23">
        <f t="shared" si="11"/>
        <v>1104</v>
      </c>
      <c r="E182" s="23">
        <f t="shared" si="9"/>
        <v>1324.8</v>
      </c>
      <c r="F182" s="24">
        <f t="shared" si="10"/>
        <v>516.67200000000003</v>
      </c>
      <c r="G182" s="177" t="s">
        <v>818</v>
      </c>
      <c r="H182" s="151"/>
    </row>
    <row r="183" spans="1:8" hidden="1">
      <c r="A183" s="85" t="s">
        <v>419</v>
      </c>
      <c r="B183" s="169">
        <v>1399</v>
      </c>
      <c r="C183" s="171">
        <f t="shared" si="8"/>
        <v>3.0021443888491817E-2</v>
      </c>
      <c r="D183" s="23">
        <f t="shared" si="11"/>
        <v>1441</v>
      </c>
      <c r="E183" s="23">
        <f t="shared" si="9"/>
        <v>1729.2</v>
      </c>
      <c r="F183" s="24">
        <f t="shared" si="10"/>
        <v>674.38800000000003</v>
      </c>
      <c r="G183" s="177" t="s">
        <v>819</v>
      </c>
      <c r="H183" s="151"/>
    </row>
    <row r="184" spans="1:8" hidden="1">
      <c r="A184" s="85" t="s">
        <v>420</v>
      </c>
      <c r="B184" s="169">
        <v>1716</v>
      </c>
      <c r="C184" s="171">
        <f t="shared" si="8"/>
        <v>2.9720279720279796E-2</v>
      </c>
      <c r="D184" s="23">
        <f t="shared" si="11"/>
        <v>1767</v>
      </c>
      <c r="E184" s="23">
        <f t="shared" si="9"/>
        <v>2120.4</v>
      </c>
      <c r="F184" s="24">
        <f t="shared" si="10"/>
        <v>826.95600000000002</v>
      </c>
      <c r="G184" s="177" t="s">
        <v>819</v>
      </c>
      <c r="H184" s="151"/>
    </row>
    <row r="185" spans="1:8" hidden="1">
      <c r="A185" s="85" t="s">
        <v>172</v>
      </c>
      <c r="B185" s="169">
        <v>4432</v>
      </c>
      <c r="C185" s="171">
        <f t="shared" si="8"/>
        <v>3.0009025270758105E-2</v>
      </c>
      <c r="D185" s="23">
        <f t="shared" si="11"/>
        <v>4565</v>
      </c>
      <c r="E185" s="23">
        <f t="shared" si="9"/>
        <v>5478</v>
      </c>
      <c r="F185" s="24">
        <f t="shared" si="10"/>
        <v>2136.42</v>
      </c>
      <c r="G185" s="177" t="s">
        <v>820</v>
      </c>
      <c r="H185" s="151"/>
    </row>
    <row r="186" spans="1:8" hidden="1">
      <c r="A186" s="85" t="s">
        <v>173</v>
      </c>
      <c r="B186" s="169">
        <v>51</v>
      </c>
      <c r="C186" s="171">
        <f t="shared" si="8"/>
        <v>3.9215686274509887E-2</v>
      </c>
      <c r="D186" s="23">
        <f t="shared" si="11"/>
        <v>53</v>
      </c>
      <c r="E186" s="23">
        <f t="shared" si="9"/>
        <v>63.599999999999994</v>
      </c>
      <c r="F186" s="24">
        <f t="shared" si="10"/>
        <v>24.803999999999998</v>
      </c>
      <c r="G186" s="177" t="s">
        <v>821</v>
      </c>
      <c r="H186" s="151"/>
    </row>
    <row r="187" spans="1:8" hidden="1">
      <c r="A187" s="85" t="s">
        <v>174</v>
      </c>
      <c r="B187" s="169">
        <v>106</v>
      </c>
      <c r="C187" s="171">
        <f t="shared" si="8"/>
        <v>2.8301886792452935E-2</v>
      </c>
      <c r="D187" s="23">
        <f t="shared" si="11"/>
        <v>109</v>
      </c>
      <c r="E187" s="23">
        <f t="shared" si="9"/>
        <v>130.79999999999998</v>
      </c>
      <c r="F187" s="24">
        <f t="shared" si="10"/>
        <v>51.011999999999993</v>
      </c>
      <c r="G187" s="177" t="s">
        <v>822</v>
      </c>
      <c r="H187" s="151"/>
    </row>
    <row r="188" spans="1:8" hidden="1">
      <c r="A188" s="85" t="s">
        <v>768</v>
      </c>
      <c r="B188" s="169">
        <v>123</v>
      </c>
      <c r="C188" s="171">
        <f t="shared" si="8"/>
        <v>3.2520325203251987E-2</v>
      </c>
      <c r="D188" s="23">
        <f t="shared" si="11"/>
        <v>127</v>
      </c>
      <c r="E188" s="23">
        <f t="shared" si="9"/>
        <v>152.4</v>
      </c>
      <c r="F188" s="24">
        <f t="shared" si="10"/>
        <v>59.436000000000007</v>
      </c>
      <c r="G188" s="177" t="s">
        <v>823</v>
      </c>
      <c r="H188" s="151"/>
    </row>
    <row r="189" spans="1:8" hidden="1">
      <c r="A189" s="85" t="s">
        <v>177</v>
      </c>
      <c r="B189" s="169">
        <v>743</v>
      </c>
      <c r="C189" s="171">
        <f t="shared" si="8"/>
        <v>2.9609690444145409E-2</v>
      </c>
      <c r="D189" s="23">
        <f t="shared" si="11"/>
        <v>765</v>
      </c>
      <c r="E189" s="23">
        <f t="shared" si="9"/>
        <v>918</v>
      </c>
      <c r="F189" s="24">
        <f t="shared" si="10"/>
        <v>358.02000000000004</v>
      </c>
      <c r="G189" s="177" t="s">
        <v>824</v>
      </c>
      <c r="H189" s="151"/>
    </row>
    <row r="190" spans="1:8" hidden="1">
      <c r="A190" s="85" t="s">
        <v>176</v>
      </c>
      <c r="B190" s="169">
        <v>124</v>
      </c>
      <c r="C190" s="171">
        <f t="shared" si="8"/>
        <v>3.2258064516129004E-2</v>
      </c>
      <c r="D190" s="23">
        <f t="shared" si="11"/>
        <v>128</v>
      </c>
      <c r="E190" s="23">
        <f t="shared" si="9"/>
        <v>153.6</v>
      </c>
      <c r="F190" s="24">
        <f t="shared" si="10"/>
        <v>59.903999999999996</v>
      </c>
      <c r="G190" s="177" t="s">
        <v>825</v>
      </c>
      <c r="H190" s="151"/>
    </row>
    <row r="191" spans="1:8" hidden="1">
      <c r="A191" s="85" t="s">
        <v>178</v>
      </c>
      <c r="B191" s="169">
        <v>206</v>
      </c>
      <c r="C191" s="171">
        <f t="shared" si="8"/>
        <v>2.9126213592232997E-2</v>
      </c>
      <c r="D191" s="23">
        <f t="shared" si="11"/>
        <v>212</v>
      </c>
      <c r="E191" s="23">
        <f t="shared" si="9"/>
        <v>254.39999999999998</v>
      </c>
      <c r="F191" s="24">
        <f t="shared" si="10"/>
        <v>99.215999999999994</v>
      </c>
      <c r="G191" s="177" t="s">
        <v>934</v>
      </c>
      <c r="H191" s="151"/>
    </row>
    <row r="192" spans="1:8" hidden="1">
      <c r="A192" s="85" t="s">
        <v>179</v>
      </c>
      <c r="B192" s="169">
        <v>117</v>
      </c>
      <c r="C192" s="171">
        <f t="shared" si="8"/>
        <v>3.4188034188034289E-2</v>
      </c>
      <c r="D192" s="23">
        <f t="shared" si="11"/>
        <v>121</v>
      </c>
      <c r="E192" s="23">
        <f t="shared" si="9"/>
        <v>145.19999999999999</v>
      </c>
      <c r="F192" s="24">
        <f t="shared" si="10"/>
        <v>56.628</v>
      </c>
      <c r="G192" s="177" t="s">
        <v>935</v>
      </c>
      <c r="H192" s="151"/>
    </row>
    <row r="193" spans="1:8" hidden="1">
      <c r="A193" s="85" t="s">
        <v>180</v>
      </c>
      <c r="B193" s="169">
        <v>79</v>
      </c>
      <c r="C193" s="171">
        <f t="shared" si="8"/>
        <v>2.5316455696202445E-2</v>
      </c>
      <c r="D193" s="23">
        <f t="shared" si="11"/>
        <v>81</v>
      </c>
      <c r="E193" s="23">
        <f t="shared" si="9"/>
        <v>97.2</v>
      </c>
      <c r="F193" s="24">
        <f t="shared" si="10"/>
        <v>37.908000000000001</v>
      </c>
      <c r="G193" s="177" t="s">
        <v>305</v>
      </c>
      <c r="H193" s="151"/>
    </row>
    <row r="194" spans="1:8" hidden="1">
      <c r="A194" s="85" t="s">
        <v>181</v>
      </c>
      <c r="B194" s="169">
        <v>126</v>
      </c>
      <c r="C194" s="171">
        <f t="shared" si="8"/>
        <v>3.1746031746031855E-2</v>
      </c>
      <c r="D194" s="23">
        <f t="shared" si="11"/>
        <v>130</v>
      </c>
      <c r="E194" s="23">
        <f t="shared" si="9"/>
        <v>156</v>
      </c>
      <c r="F194" s="24">
        <f t="shared" si="10"/>
        <v>60.84</v>
      </c>
      <c r="G194" s="177" t="s">
        <v>900</v>
      </c>
      <c r="H194" s="151"/>
    </row>
    <row r="195" spans="1:8" hidden="1">
      <c r="A195" s="85" t="s">
        <v>319</v>
      </c>
      <c r="B195" s="169">
        <v>171</v>
      </c>
      <c r="C195" s="171">
        <f t="shared" si="8"/>
        <v>2.9239766081871288E-2</v>
      </c>
      <c r="D195" s="23">
        <f t="shared" si="11"/>
        <v>176</v>
      </c>
      <c r="E195" s="23">
        <f t="shared" si="9"/>
        <v>211.2</v>
      </c>
      <c r="F195" s="24">
        <f t="shared" si="10"/>
        <v>82.367999999999995</v>
      </c>
      <c r="G195" s="177" t="s">
        <v>934</v>
      </c>
      <c r="H195" s="151"/>
    </row>
    <row r="196" spans="1:8" hidden="1">
      <c r="A196" s="85" t="s">
        <v>182</v>
      </c>
      <c r="B196" s="169">
        <v>136</v>
      </c>
      <c r="C196" s="171">
        <f t="shared" si="8"/>
        <v>2.9411764705882248E-2</v>
      </c>
      <c r="D196" s="23">
        <f t="shared" si="11"/>
        <v>140</v>
      </c>
      <c r="E196" s="23">
        <f t="shared" ref="E196:E258" si="12">D196*1.2</f>
        <v>168</v>
      </c>
      <c r="F196" s="24">
        <f t="shared" ref="F196:F258" si="13">IFERROR(((((E196*(1+$F$3))*(1+$F$2))*(1+$F$1))),"")</f>
        <v>65.52</v>
      </c>
      <c r="G196" s="177" t="s">
        <v>306</v>
      </c>
      <c r="H196" s="151"/>
    </row>
    <row r="197" spans="1:8" hidden="1">
      <c r="A197" s="85" t="s">
        <v>769</v>
      </c>
      <c r="B197" s="169">
        <v>45</v>
      </c>
      <c r="C197" s="171">
        <f t="shared" ref="C197:C259" si="14">D197/B197-1</f>
        <v>2.2222222222222143E-2</v>
      </c>
      <c r="D197" s="23">
        <f t="shared" si="11"/>
        <v>46</v>
      </c>
      <c r="E197" s="23">
        <f t="shared" si="12"/>
        <v>55.199999999999996</v>
      </c>
      <c r="F197" s="24">
        <f t="shared" si="13"/>
        <v>21.527999999999999</v>
      </c>
      <c r="G197" s="177" t="s">
        <v>901</v>
      </c>
      <c r="H197" s="151"/>
    </row>
    <row r="198" spans="1:8" hidden="1">
      <c r="A198" s="85" t="s">
        <v>183</v>
      </c>
      <c r="B198" s="169">
        <v>338</v>
      </c>
      <c r="C198" s="171">
        <f t="shared" si="14"/>
        <v>2.9585798816567976E-2</v>
      </c>
      <c r="D198" s="23">
        <f t="shared" ref="D198:D260" si="15">ROUND(B198*1.03,0)</f>
        <v>348</v>
      </c>
      <c r="E198" s="23">
        <f t="shared" si="12"/>
        <v>417.59999999999997</v>
      </c>
      <c r="F198" s="24">
        <f t="shared" si="13"/>
        <v>162.864</v>
      </c>
      <c r="G198" s="177" t="s">
        <v>936</v>
      </c>
      <c r="H198" s="151"/>
    </row>
    <row r="199" spans="1:8" hidden="1">
      <c r="A199" s="85" t="s">
        <v>770</v>
      </c>
      <c r="B199" s="169">
        <v>1409</v>
      </c>
      <c r="C199" s="171">
        <f t="shared" si="14"/>
        <v>2.9808374733853782E-2</v>
      </c>
      <c r="D199" s="23">
        <f t="shared" si="15"/>
        <v>1451</v>
      </c>
      <c r="E199" s="23">
        <f t="shared" si="12"/>
        <v>1741.2</v>
      </c>
      <c r="F199" s="24">
        <f t="shared" si="13"/>
        <v>679.0680000000001</v>
      </c>
      <c r="G199" s="177" t="s">
        <v>826</v>
      </c>
      <c r="H199" s="151"/>
    </row>
    <row r="200" spans="1:8" hidden="1">
      <c r="A200" s="85" t="s">
        <v>184</v>
      </c>
      <c r="B200" s="169">
        <v>431</v>
      </c>
      <c r="C200" s="171">
        <f t="shared" si="14"/>
        <v>3.0162412993039345E-2</v>
      </c>
      <c r="D200" s="23">
        <f t="shared" si="15"/>
        <v>444</v>
      </c>
      <c r="E200" s="23">
        <f t="shared" si="12"/>
        <v>532.79999999999995</v>
      </c>
      <c r="F200" s="24">
        <f t="shared" si="13"/>
        <v>207.792</v>
      </c>
      <c r="G200" s="177" t="s">
        <v>902</v>
      </c>
      <c r="H200" s="151"/>
    </row>
    <row r="201" spans="1:8" hidden="1">
      <c r="A201" s="85" t="s">
        <v>771</v>
      </c>
      <c r="B201" s="169">
        <v>431</v>
      </c>
      <c r="C201" s="171">
        <f t="shared" si="14"/>
        <v>3.0162412993039345E-2</v>
      </c>
      <c r="D201" s="23">
        <f t="shared" si="15"/>
        <v>444</v>
      </c>
      <c r="E201" s="23">
        <f t="shared" si="12"/>
        <v>532.79999999999995</v>
      </c>
      <c r="F201" s="24">
        <f t="shared" si="13"/>
        <v>207.792</v>
      </c>
      <c r="G201" s="177" t="s">
        <v>903</v>
      </c>
      <c r="H201" s="151"/>
    </row>
    <row r="202" spans="1:8" hidden="1">
      <c r="A202" s="85" t="s">
        <v>185</v>
      </c>
      <c r="B202" s="169">
        <v>106</v>
      </c>
      <c r="C202" s="171">
        <f t="shared" si="14"/>
        <v>2.8301886792452935E-2</v>
      </c>
      <c r="D202" s="23">
        <f t="shared" si="15"/>
        <v>109</v>
      </c>
      <c r="E202" s="23">
        <f t="shared" si="12"/>
        <v>130.79999999999998</v>
      </c>
      <c r="F202" s="24">
        <f t="shared" si="13"/>
        <v>51.011999999999993</v>
      </c>
      <c r="G202" s="177" t="s">
        <v>307</v>
      </c>
      <c r="H202" s="151"/>
    </row>
    <row r="203" spans="1:8" hidden="1">
      <c r="A203" s="85" t="s">
        <v>772</v>
      </c>
      <c r="B203" s="169">
        <v>710</v>
      </c>
      <c r="C203" s="171">
        <f t="shared" si="14"/>
        <v>2.9577464788732355E-2</v>
      </c>
      <c r="D203" s="23">
        <f t="shared" si="15"/>
        <v>731</v>
      </c>
      <c r="E203" s="23">
        <f t="shared" si="12"/>
        <v>877.19999999999993</v>
      </c>
      <c r="F203" s="24">
        <f t="shared" si="13"/>
        <v>342.108</v>
      </c>
      <c r="G203" s="177" t="s">
        <v>833</v>
      </c>
      <c r="H203" s="151"/>
    </row>
    <row r="204" spans="1:8" hidden="1">
      <c r="A204" s="85" t="s">
        <v>186</v>
      </c>
      <c r="B204" s="169">
        <v>220</v>
      </c>
      <c r="C204" s="171">
        <f t="shared" si="14"/>
        <v>3.1818181818181746E-2</v>
      </c>
      <c r="D204" s="23">
        <f t="shared" si="15"/>
        <v>227</v>
      </c>
      <c r="E204" s="23">
        <f t="shared" si="12"/>
        <v>272.39999999999998</v>
      </c>
      <c r="F204" s="24">
        <f t="shared" si="13"/>
        <v>106.23599999999999</v>
      </c>
      <c r="G204" s="177" t="s">
        <v>870</v>
      </c>
      <c r="H204" s="151"/>
    </row>
    <row r="205" spans="1:8" hidden="1">
      <c r="A205" s="85" t="s">
        <v>187</v>
      </c>
      <c r="B205" s="169">
        <v>40</v>
      </c>
      <c r="C205" s="171">
        <f t="shared" si="14"/>
        <v>2.4999999999999911E-2</v>
      </c>
      <c r="D205" s="23">
        <f t="shared" si="15"/>
        <v>41</v>
      </c>
      <c r="E205" s="23">
        <f t="shared" si="12"/>
        <v>49.199999999999996</v>
      </c>
      <c r="F205" s="24">
        <f t="shared" si="13"/>
        <v>19.187999999999999</v>
      </c>
      <c r="G205" s="177" t="s">
        <v>901</v>
      </c>
      <c r="H205" s="151"/>
    </row>
    <row r="206" spans="1:8" hidden="1">
      <c r="A206" s="85" t="s">
        <v>188</v>
      </c>
      <c r="B206" s="169">
        <v>489</v>
      </c>
      <c r="C206" s="171">
        <f t="shared" si="14"/>
        <v>3.0674846625766916E-2</v>
      </c>
      <c r="D206" s="23">
        <f t="shared" si="15"/>
        <v>504</v>
      </c>
      <c r="E206" s="23">
        <f t="shared" si="12"/>
        <v>604.79999999999995</v>
      </c>
      <c r="F206" s="24">
        <f t="shared" si="13"/>
        <v>235.87199999999999</v>
      </c>
      <c r="G206" s="177" t="s">
        <v>827</v>
      </c>
      <c r="H206" s="151"/>
    </row>
    <row r="207" spans="1:8" hidden="1">
      <c r="A207" s="85" t="s">
        <v>189</v>
      </c>
      <c r="B207" s="169">
        <v>456</v>
      </c>
      <c r="C207" s="171">
        <f t="shared" si="14"/>
        <v>3.0701754385964897E-2</v>
      </c>
      <c r="D207" s="23">
        <f t="shared" si="15"/>
        <v>470</v>
      </c>
      <c r="E207" s="23">
        <f t="shared" si="12"/>
        <v>564</v>
      </c>
      <c r="F207" s="24">
        <f t="shared" si="13"/>
        <v>219.96</v>
      </c>
      <c r="G207" s="177" t="s">
        <v>827</v>
      </c>
      <c r="H207" s="151"/>
    </row>
    <row r="208" spans="1:8" hidden="1">
      <c r="A208" s="85" t="s">
        <v>190</v>
      </c>
      <c r="B208" s="169">
        <v>49</v>
      </c>
      <c r="C208" s="171">
        <f t="shared" si="14"/>
        <v>2.0408163265306145E-2</v>
      </c>
      <c r="D208" s="23">
        <f t="shared" si="15"/>
        <v>50</v>
      </c>
      <c r="E208" s="23">
        <f t="shared" si="12"/>
        <v>60</v>
      </c>
      <c r="F208" s="24">
        <f t="shared" si="13"/>
        <v>23.400000000000002</v>
      </c>
      <c r="G208" s="177" t="s">
        <v>904</v>
      </c>
      <c r="H208" s="151"/>
    </row>
    <row r="209" spans="1:8" hidden="1">
      <c r="A209" s="85" t="s">
        <v>191</v>
      </c>
      <c r="B209" s="169">
        <v>49</v>
      </c>
      <c r="C209" s="171">
        <f t="shared" si="14"/>
        <v>2.0408163265306145E-2</v>
      </c>
      <c r="D209" s="23">
        <f t="shared" si="15"/>
        <v>50</v>
      </c>
      <c r="E209" s="23">
        <f t="shared" si="12"/>
        <v>60</v>
      </c>
      <c r="F209" s="24">
        <f t="shared" si="13"/>
        <v>23.400000000000002</v>
      </c>
      <c r="G209" s="177" t="s">
        <v>905</v>
      </c>
      <c r="H209" s="151"/>
    </row>
    <row r="210" spans="1:8" hidden="1">
      <c r="A210" s="85" t="s">
        <v>192</v>
      </c>
      <c r="B210" s="169">
        <v>49</v>
      </c>
      <c r="C210" s="171">
        <f t="shared" si="14"/>
        <v>2.0408163265306145E-2</v>
      </c>
      <c r="D210" s="23">
        <f t="shared" si="15"/>
        <v>50</v>
      </c>
      <c r="E210" s="23">
        <f t="shared" si="12"/>
        <v>60</v>
      </c>
      <c r="F210" s="24">
        <f t="shared" si="13"/>
        <v>23.400000000000002</v>
      </c>
      <c r="G210" s="177" t="s">
        <v>828</v>
      </c>
      <c r="H210" s="151"/>
    </row>
    <row r="211" spans="1:8" hidden="1">
      <c r="A211" s="85" t="s">
        <v>193</v>
      </c>
      <c r="B211" s="169">
        <v>69</v>
      </c>
      <c r="C211" s="171">
        <f t="shared" si="14"/>
        <v>2.8985507246376718E-2</v>
      </c>
      <c r="D211" s="23">
        <f t="shared" si="15"/>
        <v>71</v>
      </c>
      <c r="E211" s="23">
        <f t="shared" si="12"/>
        <v>85.2</v>
      </c>
      <c r="F211" s="24">
        <f t="shared" si="13"/>
        <v>33.228000000000002</v>
      </c>
      <c r="G211" s="177" t="s">
        <v>906</v>
      </c>
      <c r="H211" s="151"/>
    </row>
    <row r="212" spans="1:8" hidden="1">
      <c r="A212" s="85" t="s">
        <v>194</v>
      </c>
      <c r="B212" s="169">
        <v>266</v>
      </c>
      <c r="C212" s="171">
        <f t="shared" si="14"/>
        <v>3.007518796992481E-2</v>
      </c>
      <c r="D212" s="23">
        <f t="shared" si="15"/>
        <v>274</v>
      </c>
      <c r="E212" s="23">
        <f t="shared" si="12"/>
        <v>328.8</v>
      </c>
      <c r="F212" s="24">
        <f t="shared" si="13"/>
        <v>128.232</v>
      </c>
      <c r="G212" s="177" t="s">
        <v>907</v>
      </c>
      <c r="H212" s="151"/>
    </row>
    <row r="213" spans="1:8" hidden="1">
      <c r="A213" s="85" t="s">
        <v>195</v>
      </c>
      <c r="B213" s="169">
        <v>298</v>
      </c>
      <c r="C213" s="171">
        <f t="shared" si="14"/>
        <v>3.0201342281879207E-2</v>
      </c>
      <c r="D213" s="23">
        <f t="shared" si="15"/>
        <v>307</v>
      </c>
      <c r="E213" s="23">
        <f t="shared" si="12"/>
        <v>368.4</v>
      </c>
      <c r="F213" s="24">
        <f t="shared" si="13"/>
        <v>143.67599999999999</v>
      </c>
      <c r="G213" s="177" t="s">
        <v>907</v>
      </c>
      <c r="H213" s="151"/>
    </row>
    <row r="214" spans="1:8" hidden="1">
      <c r="A214" s="85" t="s">
        <v>196</v>
      </c>
      <c r="B214" s="169">
        <v>347</v>
      </c>
      <c r="C214" s="171">
        <f t="shared" si="14"/>
        <v>2.8818443804034644E-2</v>
      </c>
      <c r="D214" s="23">
        <f t="shared" si="15"/>
        <v>357</v>
      </c>
      <c r="E214" s="23">
        <f t="shared" si="12"/>
        <v>428.4</v>
      </c>
      <c r="F214" s="24">
        <f t="shared" si="13"/>
        <v>167.07599999999999</v>
      </c>
      <c r="G214" s="177" t="s">
        <v>907</v>
      </c>
      <c r="H214" s="151"/>
    </row>
    <row r="215" spans="1:8" hidden="1">
      <c r="A215" s="85" t="s">
        <v>197</v>
      </c>
      <c r="B215" s="169">
        <v>89</v>
      </c>
      <c r="C215" s="171">
        <f t="shared" si="14"/>
        <v>3.3707865168539408E-2</v>
      </c>
      <c r="D215" s="23">
        <f t="shared" si="15"/>
        <v>92</v>
      </c>
      <c r="E215" s="23">
        <f t="shared" si="12"/>
        <v>110.39999999999999</v>
      </c>
      <c r="F215" s="24">
        <f t="shared" si="13"/>
        <v>43.055999999999997</v>
      </c>
      <c r="G215" s="177" t="s">
        <v>320</v>
      </c>
      <c r="H215" s="151"/>
    </row>
    <row r="216" spans="1:8" hidden="1">
      <c r="A216" s="85" t="s">
        <v>198</v>
      </c>
      <c r="B216" s="169">
        <v>395</v>
      </c>
      <c r="C216" s="171">
        <f t="shared" si="14"/>
        <v>3.0379746835442978E-2</v>
      </c>
      <c r="D216" s="23">
        <f t="shared" si="15"/>
        <v>407</v>
      </c>
      <c r="E216" s="23">
        <f t="shared" si="12"/>
        <v>488.4</v>
      </c>
      <c r="F216" s="24">
        <f t="shared" si="13"/>
        <v>190.476</v>
      </c>
      <c r="G216" s="177" t="s">
        <v>829</v>
      </c>
      <c r="H216" s="151"/>
    </row>
    <row r="217" spans="1:8" hidden="1">
      <c r="A217" s="85" t="s">
        <v>199</v>
      </c>
      <c r="B217" s="169">
        <v>89</v>
      </c>
      <c r="C217" s="171">
        <f t="shared" si="14"/>
        <v>3.3707865168539408E-2</v>
      </c>
      <c r="D217" s="23">
        <f t="shared" si="15"/>
        <v>92</v>
      </c>
      <c r="E217" s="23">
        <f t="shared" si="12"/>
        <v>110.39999999999999</v>
      </c>
      <c r="F217" s="24">
        <f t="shared" si="13"/>
        <v>43.055999999999997</v>
      </c>
      <c r="G217" s="177" t="s">
        <v>320</v>
      </c>
      <c r="H217" s="151"/>
    </row>
    <row r="218" spans="1:8" hidden="1">
      <c r="A218" s="85" t="s">
        <v>200</v>
      </c>
      <c r="B218" s="169">
        <v>89</v>
      </c>
      <c r="C218" s="171">
        <f t="shared" si="14"/>
        <v>3.3707865168539408E-2</v>
      </c>
      <c r="D218" s="23">
        <f t="shared" si="15"/>
        <v>92</v>
      </c>
      <c r="E218" s="23">
        <f t="shared" si="12"/>
        <v>110.39999999999999</v>
      </c>
      <c r="F218" s="24">
        <f t="shared" si="13"/>
        <v>43.055999999999997</v>
      </c>
      <c r="G218" s="177" t="s">
        <v>320</v>
      </c>
      <c r="H218" s="151"/>
    </row>
    <row r="219" spans="1:8" hidden="1">
      <c r="A219" s="85" t="s">
        <v>773</v>
      </c>
      <c r="B219" s="169">
        <v>313</v>
      </c>
      <c r="C219" s="171">
        <f t="shared" si="14"/>
        <v>2.8753993610223683E-2</v>
      </c>
      <c r="D219" s="23">
        <f t="shared" si="15"/>
        <v>322</v>
      </c>
      <c r="E219" s="23">
        <f t="shared" si="12"/>
        <v>386.4</v>
      </c>
      <c r="F219" s="24">
        <f t="shared" si="13"/>
        <v>150.696</v>
      </c>
      <c r="G219" s="177" t="s">
        <v>810</v>
      </c>
      <c r="H219" s="151"/>
    </row>
    <row r="220" spans="1:8" hidden="1">
      <c r="A220" s="85" t="s">
        <v>201</v>
      </c>
      <c r="B220" s="169">
        <v>54</v>
      </c>
      <c r="C220" s="171">
        <f t="shared" si="14"/>
        <v>3.7037037037036979E-2</v>
      </c>
      <c r="D220" s="23">
        <f t="shared" si="15"/>
        <v>56</v>
      </c>
      <c r="E220" s="23">
        <f t="shared" si="12"/>
        <v>67.2</v>
      </c>
      <c r="F220" s="24">
        <f t="shared" si="13"/>
        <v>26.208000000000002</v>
      </c>
      <c r="G220" s="177" t="s">
        <v>908</v>
      </c>
      <c r="H220" s="151"/>
    </row>
    <row r="221" spans="1:8" hidden="1">
      <c r="A221" s="85" t="s">
        <v>202</v>
      </c>
      <c r="B221" s="169">
        <v>284</v>
      </c>
      <c r="C221" s="171">
        <f t="shared" si="14"/>
        <v>3.1690140845070491E-2</v>
      </c>
      <c r="D221" s="23">
        <f t="shared" si="15"/>
        <v>293</v>
      </c>
      <c r="E221" s="23">
        <f t="shared" si="12"/>
        <v>351.59999999999997</v>
      </c>
      <c r="F221" s="24">
        <f t="shared" si="13"/>
        <v>137.124</v>
      </c>
      <c r="G221" s="177" t="s">
        <v>909</v>
      </c>
      <c r="H221" s="151"/>
    </row>
    <row r="222" spans="1:8" hidden="1">
      <c r="A222" s="85" t="s">
        <v>203</v>
      </c>
      <c r="B222" s="169">
        <v>18</v>
      </c>
      <c r="C222" s="171">
        <f t="shared" si="14"/>
        <v>5.555555555555558E-2</v>
      </c>
      <c r="D222" s="23">
        <f t="shared" si="15"/>
        <v>19</v>
      </c>
      <c r="E222" s="23">
        <f t="shared" si="12"/>
        <v>22.8</v>
      </c>
      <c r="F222" s="24">
        <f t="shared" si="13"/>
        <v>8.8920000000000012</v>
      </c>
      <c r="G222" s="177" t="s">
        <v>830</v>
      </c>
      <c r="H222" s="151"/>
    </row>
    <row r="223" spans="1:8" hidden="1">
      <c r="A223" s="85" t="s">
        <v>204</v>
      </c>
      <c r="B223" s="169">
        <v>59</v>
      </c>
      <c r="C223" s="171">
        <f t="shared" si="14"/>
        <v>3.3898305084745672E-2</v>
      </c>
      <c r="D223" s="23">
        <f t="shared" si="15"/>
        <v>61</v>
      </c>
      <c r="E223" s="23">
        <f t="shared" si="12"/>
        <v>73.2</v>
      </c>
      <c r="F223" s="24">
        <f t="shared" si="13"/>
        <v>28.548000000000002</v>
      </c>
      <c r="G223" s="177" t="s">
        <v>320</v>
      </c>
      <c r="H223" s="151"/>
    </row>
    <row r="224" spans="1:8" hidden="1">
      <c r="A224" s="85" t="s">
        <v>205</v>
      </c>
      <c r="B224" s="169">
        <v>613</v>
      </c>
      <c r="C224" s="171">
        <f t="shared" si="14"/>
        <v>2.9363784665579207E-2</v>
      </c>
      <c r="D224" s="23">
        <f t="shared" si="15"/>
        <v>631</v>
      </c>
      <c r="E224" s="23">
        <f t="shared" si="12"/>
        <v>757.19999999999993</v>
      </c>
      <c r="F224" s="24">
        <f t="shared" si="13"/>
        <v>295.30799999999999</v>
      </c>
      <c r="G224" s="177" t="s">
        <v>831</v>
      </c>
      <c r="H224" s="151"/>
    </row>
    <row r="225" spans="1:8" hidden="1">
      <c r="A225" s="85" t="s">
        <v>206</v>
      </c>
      <c r="B225" s="169">
        <v>428</v>
      </c>
      <c r="C225" s="171">
        <f t="shared" si="14"/>
        <v>3.0373831775700966E-2</v>
      </c>
      <c r="D225" s="23">
        <f t="shared" si="15"/>
        <v>441</v>
      </c>
      <c r="E225" s="23">
        <f t="shared" si="12"/>
        <v>529.19999999999993</v>
      </c>
      <c r="F225" s="24">
        <f t="shared" si="13"/>
        <v>206.38799999999998</v>
      </c>
      <c r="G225" s="177" t="s">
        <v>832</v>
      </c>
      <c r="H225" s="151"/>
    </row>
    <row r="226" spans="1:8" hidden="1">
      <c r="A226" s="85" t="s">
        <v>207</v>
      </c>
      <c r="B226" s="169">
        <v>532</v>
      </c>
      <c r="C226" s="171">
        <f t="shared" si="14"/>
        <v>3.007518796992481E-2</v>
      </c>
      <c r="D226" s="23">
        <f t="shared" si="15"/>
        <v>548</v>
      </c>
      <c r="E226" s="23">
        <f t="shared" si="12"/>
        <v>657.6</v>
      </c>
      <c r="F226" s="24">
        <f t="shared" si="13"/>
        <v>256.464</v>
      </c>
      <c r="G226" s="177" t="s">
        <v>833</v>
      </c>
      <c r="H226" s="151"/>
    </row>
    <row r="227" spans="1:8" hidden="1">
      <c r="A227" s="85" t="s">
        <v>208</v>
      </c>
      <c r="B227" s="169">
        <v>94</v>
      </c>
      <c r="C227" s="171">
        <f t="shared" si="14"/>
        <v>3.1914893617021267E-2</v>
      </c>
      <c r="D227" s="23">
        <f t="shared" si="15"/>
        <v>97</v>
      </c>
      <c r="E227" s="23">
        <f t="shared" si="12"/>
        <v>116.39999999999999</v>
      </c>
      <c r="F227" s="24">
        <f t="shared" si="13"/>
        <v>45.396000000000001</v>
      </c>
      <c r="G227" s="177" t="s">
        <v>834</v>
      </c>
      <c r="H227" s="151"/>
    </row>
    <row r="228" spans="1:8" hidden="1">
      <c r="A228" s="85" t="s">
        <v>209</v>
      </c>
      <c r="B228" s="169">
        <v>46</v>
      </c>
      <c r="C228" s="171">
        <f t="shared" si="14"/>
        <v>2.1739130434782705E-2</v>
      </c>
      <c r="D228" s="23">
        <f t="shared" si="15"/>
        <v>47</v>
      </c>
      <c r="E228" s="23">
        <f t="shared" si="12"/>
        <v>56.4</v>
      </c>
      <c r="F228" s="24">
        <f t="shared" si="13"/>
        <v>21.995999999999999</v>
      </c>
      <c r="G228" s="177" t="s">
        <v>901</v>
      </c>
      <c r="H228" s="151"/>
    </row>
    <row r="229" spans="1:8" hidden="1">
      <c r="A229" s="85" t="s">
        <v>210</v>
      </c>
      <c r="B229" s="169">
        <v>463</v>
      </c>
      <c r="C229" s="171">
        <f t="shared" si="14"/>
        <v>3.0237580993520474E-2</v>
      </c>
      <c r="D229" s="23">
        <f t="shared" si="15"/>
        <v>477</v>
      </c>
      <c r="E229" s="23">
        <f t="shared" si="12"/>
        <v>572.4</v>
      </c>
      <c r="F229" s="24">
        <f t="shared" si="13"/>
        <v>223.23599999999999</v>
      </c>
      <c r="G229" s="177" t="s">
        <v>810</v>
      </c>
      <c r="H229" s="151"/>
    </row>
    <row r="230" spans="1:8" hidden="1">
      <c r="A230" s="85" t="s">
        <v>211</v>
      </c>
      <c r="B230" s="169">
        <v>463</v>
      </c>
      <c r="C230" s="171">
        <f t="shared" si="14"/>
        <v>3.0237580993520474E-2</v>
      </c>
      <c r="D230" s="23">
        <f t="shared" si="15"/>
        <v>477</v>
      </c>
      <c r="E230" s="23">
        <f t="shared" si="12"/>
        <v>572.4</v>
      </c>
      <c r="F230" s="24">
        <f t="shared" si="13"/>
        <v>223.23599999999999</v>
      </c>
      <c r="G230" s="177" t="s">
        <v>810</v>
      </c>
      <c r="H230" s="151"/>
    </row>
    <row r="231" spans="1:8" hidden="1">
      <c r="A231" s="85" t="s">
        <v>212</v>
      </c>
      <c r="B231" s="169">
        <v>463</v>
      </c>
      <c r="C231" s="171">
        <f t="shared" si="14"/>
        <v>3.0237580993520474E-2</v>
      </c>
      <c r="D231" s="23">
        <f t="shared" si="15"/>
        <v>477</v>
      </c>
      <c r="E231" s="23">
        <f t="shared" si="12"/>
        <v>572.4</v>
      </c>
      <c r="F231" s="24">
        <f t="shared" si="13"/>
        <v>223.23599999999999</v>
      </c>
      <c r="G231" s="177" t="s">
        <v>810</v>
      </c>
      <c r="H231" s="151"/>
    </row>
    <row r="232" spans="1:8" hidden="1">
      <c r="A232" s="85" t="s">
        <v>213</v>
      </c>
      <c r="B232" s="169">
        <v>133</v>
      </c>
      <c r="C232" s="171">
        <f t="shared" si="14"/>
        <v>3.007518796992481E-2</v>
      </c>
      <c r="D232" s="23">
        <f t="shared" si="15"/>
        <v>137</v>
      </c>
      <c r="E232" s="23">
        <f t="shared" si="12"/>
        <v>164.4</v>
      </c>
      <c r="F232" s="24">
        <f t="shared" si="13"/>
        <v>64.116</v>
      </c>
      <c r="G232" s="177" t="s">
        <v>832</v>
      </c>
      <c r="H232" s="151"/>
    </row>
    <row r="233" spans="1:8" hidden="1">
      <c r="A233" s="85" t="s">
        <v>214</v>
      </c>
      <c r="B233" s="169">
        <v>155</v>
      </c>
      <c r="C233" s="171">
        <f t="shared" si="14"/>
        <v>3.2258064516129004E-2</v>
      </c>
      <c r="D233" s="23">
        <f t="shared" si="15"/>
        <v>160</v>
      </c>
      <c r="E233" s="23">
        <f t="shared" si="12"/>
        <v>192</v>
      </c>
      <c r="F233" s="24">
        <f t="shared" si="13"/>
        <v>74.88</v>
      </c>
      <c r="G233" s="177" t="s">
        <v>832</v>
      </c>
      <c r="H233" s="151"/>
    </row>
    <row r="234" spans="1:8" hidden="1">
      <c r="A234" s="85" t="s">
        <v>215</v>
      </c>
      <c r="B234" s="169">
        <v>195</v>
      </c>
      <c r="C234" s="171">
        <f t="shared" si="14"/>
        <v>3.076923076923066E-2</v>
      </c>
      <c r="D234" s="23">
        <f t="shared" si="15"/>
        <v>201</v>
      </c>
      <c r="E234" s="23">
        <f t="shared" si="12"/>
        <v>241.2</v>
      </c>
      <c r="F234" s="24">
        <f t="shared" si="13"/>
        <v>94.067999999999998</v>
      </c>
      <c r="G234" s="177" t="s">
        <v>832</v>
      </c>
      <c r="H234" s="151"/>
    </row>
    <row r="235" spans="1:8" hidden="1">
      <c r="A235" s="85" t="s">
        <v>216</v>
      </c>
      <c r="B235" s="169">
        <v>463</v>
      </c>
      <c r="C235" s="171">
        <f t="shared" si="14"/>
        <v>3.0237580993520474E-2</v>
      </c>
      <c r="D235" s="23">
        <f t="shared" si="15"/>
        <v>477</v>
      </c>
      <c r="E235" s="23">
        <f t="shared" si="12"/>
        <v>572.4</v>
      </c>
      <c r="F235" s="24">
        <f t="shared" si="13"/>
        <v>223.23599999999999</v>
      </c>
      <c r="G235" s="177" t="s">
        <v>810</v>
      </c>
      <c r="H235" s="151"/>
    </row>
    <row r="236" spans="1:8" hidden="1">
      <c r="A236" s="85" t="s">
        <v>217</v>
      </c>
      <c r="B236" s="169">
        <v>646</v>
      </c>
      <c r="C236" s="171">
        <f t="shared" si="14"/>
        <v>2.9411764705882248E-2</v>
      </c>
      <c r="D236" s="23">
        <f t="shared" si="15"/>
        <v>665</v>
      </c>
      <c r="E236" s="23">
        <f t="shared" si="12"/>
        <v>798</v>
      </c>
      <c r="F236" s="24">
        <f t="shared" si="13"/>
        <v>311.22000000000003</v>
      </c>
      <c r="G236" s="177" t="s">
        <v>833</v>
      </c>
      <c r="H236" s="151"/>
    </row>
    <row r="237" spans="1:8" hidden="1">
      <c r="A237" s="85" t="s">
        <v>218</v>
      </c>
      <c r="B237" s="169">
        <v>193</v>
      </c>
      <c r="C237" s="171">
        <f t="shared" si="14"/>
        <v>3.1088082901554515E-2</v>
      </c>
      <c r="D237" s="23">
        <f t="shared" si="15"/>
        <v>199</v>
      </c>
      <c r="E237" s="23">
        <f t="shared" si="12"/>
        <v>238.79999999999998</v>
      </c>
      <c r="F237" s="24">
        <f t="shared" si="13"/>
        <v>93.131999999999991</v>
      </c>
      <c r="G237" s="177" t="s">
        <v>870</v>
      </c>
      <c r="H237" s="151"/>
    </row>
    <row r="238" spans="1:8" hidden="1">
      <c r="A238" s="85" t="s">
        <v>219</v>
      </c>
      <c r="B238" s="169">
        <v>597</v>
      </c>
      <c r="C238" s="171">
        <f t="shared" si="14"/>
        <v>3.015075376884413E-2</v>
      </c>
      <c r="D238" s="23">
        <f t="shared" si="15"/>
        <v>615</v>
      </c>
      <c r="E238" s="23">
        <f t="shared" si="12"/>
        <v>738</v>
      </c>
      <c r="F238" s="24">
        <f t="shared" si="13"/>
        <v>287.82</v>
      </c>
      <c r="G238" s="177" t="s">
        <v>827</v>
      </c>
      <c r="H238" s="151"/>
    </row>
    <row r="239" spans="1:8" hidden="1">
      <c r="A239" s="85" t="s">
        <v>221</v>
      </c>
      <c r="B239" s="169">
        <v>1511</v>
      </c>
      <c r="C239" s="171">
        <f t="shared" si="14"/>
        <v>2.978160158835208E-2</v>
      </c>
      <c r="D239" s="23">
        <f t="shared" si="15"/>
        <v>1556</v>
      </c>
      <c r="E239" s="23">
        <f t="shared" si="12"/>
        <v>1867.1999999999998</v>
      </c>
      <c r="F239" s="24">
        <f t="shared" si="13"/>
        <v>728.20799999999997</v>
      </c>
      <c r="G239" s="177" t="s">
        <v>910</v>
      </c>
      <c r="H239" s="151"/>
    </row>
    <row r="240" spans="1:8" hidden="1">
      <c r="A240" s="85" t="s">
        <v>774</v>
      </c>
      <c r="B240" s="169">
        <v>1664</v>
      </c>
      <c r="C240" s="171">
        <f t="shared" si="14"/>
        <v>3.0048076923076872E-2</v>
      </c>
      <c r="D240" s="23">
        <f t="shared" si="15"/>
        <v>1714</v>
      </c>
      <c r="E240" s="23">
        <f t="shared" si="12"/>
        <v>2056.7999999999997</v>
      </c>
      <c r="F240" s="24">
        <f t="shared" si="13"/>
        <v>802.15199999999993</v>
      </c>
      <c r="G240" s="177" t="s">
        <v>911</v>
      </c>
      <c r="H240" s="151"/>
    </row>
    <row r="241" spans="1:8" hidden="1">
      <c r="A241" s="85" t="s">
        <v>222</v>
      </c>
      <c r="B241" s="169">
        <v>505</v>
      </c>
      <c r="C241" s="171">
        <f t="shared" si="14"/>
        <v>2.9702970297029729E-2</v>
      </c>
      <c r="D241" s="23">
        <f t="shared" si="15"/>
        <v>520</v>
      </c>
      <c r="E241" s="23">
        <f t="shared" si="12"/>
        <v>624</v>
      </c>
      <c r="F241" s="24">
        <f t="shared" si="13"/>
        <v>243.36</v>
      </c>
      <c r="G241" s="177" t="s">
        <v>833</v>
      </c>
      <c r="H241" s="151"/>
    </row>
    <row r="242" spans="1:8" hidden="1">
      <c r="A242" s="85" t="s">
        <v>223</v>
      </c>
      <c r="B242" s="169">
        <v>494</v>
      </c>
      <c r="C242" s="171">
        <f t="shared" si="14"/>
        <v>3.0364372469635637E-2</v>
      </c>
      <c r="D242" s="23">
        <f t="shared" si="15"/>
        <v>509</v>
      </c>
      <c r="E242" s="23">
        <f t="shared" si="12"/>
        <v>610.79999999999995</v>
      </c>
      <c r="F242" s="24">
        <f t="shared" si="13"/>
        <v>238.21199999999999</v>
      </c>
      <c r="G242" s="177" t="s">
        <v>870</v>
      </c>
      <c r="H242" s="151"/>
    </row>
    <row r="243" spans="1:8" hidden="1">
      <c r="A243" s="85" t="s">
        <v>224</v>
      </c>
      <c r="B243" s="169">
        <v>68</v>
      </c>
      <c r="C243" s="171">
        <f t="shared" si="14"/>
        <v>2.9411764705882248E-2</v>
      </c>
      <c r="D243" s="23">
        <f t="shared" si="15"/>
        <v>70</v>
      </c>
      <c r="E243" s="23">
        <f t="shared" si="12"/>
        <v>84</v>
      </c>
      <c r="F243" s="24">
        <f t="shared" si="13"/>
        <v>32.76</v>
      </c>
      <c r="G243" s="177" t="s">
        <v>901</v>
      </c>
      <c r="H243" s="151"/>
    </row>
    <row r="244" spans="1:8" hidden="1">
      <c r="A244" s="85" t="s">
        <v>175</v>
      </c>
      <c r="B244" s="169">
        <v>1028</v>
      </c>
      <c r="C244" s="171">
        <f t="shared" si="14"/>
        <v>3.0155642023346196E-2</v>
      </c>
      <c r="D244" s="23">
        <f t="shared" si="15"/>
        <v>1059</v>
      </c>
      <c r="E244" s="23">
        <f t="shared" si="12"/>
        <v>1270.8</v>
      </c>
      <c r="F244" s="24">
        <f t="shared" si="13"/>
        <v>495.61200000000002</v>
      </c>
      <c r="G244" s="177" t="s">
        <v>809</v>
      </c>
      <c r="H244" s="151"/>
    </row>
    <row r="245" spans="1:8" hidden="1">
      <c r="A245" s="85" t="s">
        <v>278</v>
      </c>
      <c r="B245" s="169">
        <v>18</v>
      </c>
      <c r="C245" s="171">
        <f t="shared" si="14"/>
        <v>5.555555555555558E-2</v>
      </c>
      <c r="D245" s="23">
        <f t="shared" si="15"/>
        <v>19</v>
      </c>
      <c r="E245" s="23">
        <f t="shared" si="12"/>
        <v>22.8</v>
      </c>
      <c r="F245" s="24">
        <f t="shared" si="13"/>
        <v>8.8920000000000012</v>
      </c>
      <c r="G245" s="177" t="s">
        <v>871</v>
      </c>
      <c r="H245" s="151"/>
    </row>
    <row r="246" spans="1:8" hidden="1">
      <c r="A246" s="85" t="s">
        <v>775</v>
      </c>
      <c r="B246" s="169">
        <v>330</v>
      </c>
      <c r="C246" s="171">
        <f t="shared" si="14"/>
        <v>3.0303030303030276E-2</v>
      </c>
      <c r="D246" s="23">
        <f t="shared" si="15"/>
        <v>340</v>
      </c>
      <c r="E246" s="23">
        <f t="shared" si="12"/>
        <v>408</v>
      </c>
      <c r="F246" s="24">
        <f t="shared" si="13"/>
        <v>159.12</v>
      </c>
      <c r="G246" s="177" t="s">
        <v>871</v>
      </c>
      <c r="H246" s="151"/>
    </row>
    <row r="247" spans="1:8" hidden="1">
      <c r="A247" s="85" t="s">
        <v>220</v>
      </c>
      <c r="B247" s="169">
        <v>716</v>
      </c>
      <c r="C247" s="171">
        <f t="shared" si="14"/>
        <v>2.9329608938547524E-2</v>
      </c>
      <c r="D247" s="23">
        <f t="shared" si="15"/>
        <v>737</v>
      </c>
      <c r="E247" s="23">
        <f t="shared" si="12"/>
        <v>884.4</v>
      </c>
      <c r="F247" s="24">
        <f t="shared" si="13"/>
        <v>344.916</v>
      </c>
      <c r="G247" s="177" t="s">
        <v>871</v>
      </c>
      <c r="H247" s="151"/>
    </row>
    <row r="248" spans="1:8" hidden="1">
      <c r="A248" s="85" t="s">
        <v>776</v>
      </c>
      <c r="B248" s="169">
        <v>433</v>
      </c>
      <c r="C248" s="171">
        <f t="shared" si="14"/>
        <v>3.0023094688221619E-2</v>
      </c>
      <c r="D248" s="23">
        <f t="shared" si="15"/>
        <v>446</v>
      </c>
      <c r="E248" s="23">
        <f t="shared" si="12"/>
        <v>535.19999999999993</v>
      </c>
      <c r="F248" s="24">
        <f t="shared" si="13"/>
        <v>208.72799999999998</v>
      </c>
      <c r="G248" s="177" t="s">
        <v>912</v>
      </c>
      <c r="H248" s="151"/>
    </row>
    <row r="249" spans="1:8" hidden="1">
      <c r="A249" s="85" t="s">
        <v>777</v>
      </c>
      <c r="B249" s="169">
        <v>415</v>
      </c>
      <c r="C249" s="171">
        <f t="shared" si="14"/>
        <v>2.8915662650602414E-2</v>
      </c>
      <c r="D249" s="23">
        <f t="shared" si="15"/>
        <v>427</v>
      </c>
      <c r="E249" s="23">
        <f t="shared" si="12"/>
        <v>512.4</v>
      </c>
      <c r="F249" s="24">
        <f t="shared" si="13"/>
        <v>199.83599999999998</v>
      </c>
      <c r="G249" s="177" t="s">
        <v>912</v>
      </c>
      <c r="H249" s="151"/>
    </row>
    <row r="250" spans="1:8" hidden="1">
      <c r="A250" s="85" t="s">
        <v>778</v>
      </c>
      <c r="B250" s="169">
        <v>703</v>
      </c>
      <c r="C250" s="171">
        <f t="shared" si="14"/>
        <v>2.9871977240398362E-2</v>
      </c>
      <c r="D250" s="23">
        <f t="shared" si="15"/>
        <v>724</v>
      </c>
      <c r="E250" s="23">
        <f t="shared" si="12"/>
        <v>868.8</v>
      </c>
      <c r="F250" s="24">
        <f t="shared" si="13"/>
        <v>338.83199999999999</v>
      </c>
      <c r="G250" s="177" t="s">
        <v>810</v>
      </c>
      <c r="H250" s="151"/>
    </row>
    <row r="251" spans="1:8" hidden="1">
      <c r="A251" s="85" t="s">
        <v>225</v>
      </c>
      <c r="B251" s="169">
        <v>169</v>
      </c>
      <c r="C251" s="171">
        <f t="shared" si="14"/>
        <v>2.9585798816567976E-2</v>
      </c>
      <c r="D251" s="23">
        <f t="shared" si="15"/>
        <v>174</v>
      </c>
      <c r="E251" s="23">
        <f t="shared" si="12"/>
        <v>208.79999999999998</v>
      </c>
      <c r="F251" s="24">
        <f t="shared" si="13"/>
        <v>81.432000000000002</v>
      </c>
      <c r="G251" s="177" t="s">
        <v>308</v>
      </c>
      <c r="H251" s="151"/>
    </row>
    <row r="252" spans="1:8" hidden="1">
      <c r="A252" s="85" t="s">
        <v>226</v>
      </c>
      <c r="B252" s="169">
        <v>3493</v>
      </c>
      <c r="C252" s="171">
        <f t="shared" si="14"/>
        <v>3.0060120240480881E-2</v>
      </c>
      <c r="D252" s="23">
        <f t="shared" si="15"/>
        <v>3598</v>
      </c>
      <c r="E252" s="23">
        <f t="shared" si="12"/>
        <v>4317.5999999999995</v>
      </c>
      <c r="F252" s="24">
        <f t="shared" si="13"/>
        <v>1683.8639999999998</v>
      </c>
      <c r="G252" s="177" t="s">
        <v>835</v>
      </c>
      <c r="H252" s="151"/>
    </row>
    <row r="253" spans="1:8" hidden="1">
      <c r="A253" s="85" t="s">
        <v>227</v>
      </c>
      <c r="B253" s="169">
        <v>110</v>
      </c>
      <c r="C253" s="171">
        <f t="shared" si="14"/>
        <v>2.7272727272727337E-2</v>
      </c>
      <c r="D253" s="23">
        <f t="shared" si="15"/>
        <v>113</v>
      </c>
      <c r="E253" s="23">
        <f t="shared" si="12"/>
        <v>135.6</v>
      </c>
      <c r="F253" s="24">
        <f t="shared" si="13"/>
        <v>52.884</v>
      </c>
      <c r="G253" s="177" t="s">
        <v>913</v>
      </c>
      <c r="H253" s="151"/>
    </row>
    <row r="254" spans="1:8" hidden="1">
      <c r="A254" s="85" t="s">
        <v>228</v>
      </c>
      <c r="B254" s="169">
        <v>130</v>
      </c>
      <c r="C254" s="171">
        <f t="shared" si="14"/>
        <v>3.076923076923066E-2</v>
      </c>
      <c r="D254" s="23">
        <f t="shared" si="15"/>
        <v>134</v>
      </c>
      <c r="E254" s="23">
        <f t="shared" si="12"/>
        <v>160.79999999999998</v>
      </c>
      <c r="F254" s="24">
        <f t="shared" si="13"/>
        <v>62.711999999999996</v>
      </c>
      <c r="G254" s="177" t="s">
        <v>913</v>
      </c>
      <c r="H254" s="151"/>
    </row>
    <row r="255" spans="1:8" hidden="1">
      <c r="A255" s="85" t="s">
        <v>229</v>
      </c>
      <c r="B255" s="169">
        <v>65</v>
      </c>
      <c r="C255" s="171">
        <f t="shared" si="14"/>
        <v>3.076923076923066E-2</v>
      </c>
      <c r="D255" s="23">
        <f t="shared" si="15"/>
        <v>67</v>
      </c>
      <c r="E255" s="23">
        <f t="shared" si="12"/>
        <v>80.399999999999991</v>
      </c>
      <c r="F255" s="24">
        <f t="shared" si="13"/>
        <v>31.355999999999998</v>
      </c>
      <c r="G255" s="177" t="s">
        <v>914</v>
      </c>
      <c r="H255" s="151"/>
    </row>
    <row r="256" spans="1:8" hidden="1">
      <c r="A256" s="85" t="s">
        <v>779</v>
      </c>
      <c r="B256" s="169">
        <v>283</v>
      </c>
      <c r="C256" s="171">
        <f t="shared" si="14"/>
        <v>2.8268551236749095E-2</v>
      </c>
      <c r="D256" s="23">
        <f t="shared" si="15"/>
        <v>291</v>
      </c>
      <c r="E256" s="23">
        <f t="shared" si="12"/>
        <v>349.2</v>
      </c>
      <c r="F256" s="24">
        <f t="shared" si="13"/>
        <v>136.18799999999999</v>
      </c>
      <c r="G256" s="177" t="s">
        <v>914</v>
      </c>
      <c r="H256" s="151"/>
    </row>
    <row r="257" spans="1:8" hidden="1">
      <c r="A257" s="85" t="s">
        <v>780</v>
      </c>
      <c r="B257" s="169">
        <v>2550</v>
      </c>
      <c r="C257" s="171">
        <f t="shared" si="14"/>
        <v>3.0196078431372619E-2</v>
      </c>
      <c r="D257" s="23">
        <f t="shared" si="15"/>
        <v>2627</v>
      </c>
      <c r="E257" s="23">
        <f t="shared" si="12"/>
        <v>3152.4</v>
      </c>
      <c r="F257" s="24">
        <f t="shared" si="13"/>
        <v>1229.4360000000001</v>
      </c>
      <c r="G257" s="177" t="s">
        <v>915</v>
      </c>
      <c r="H257" s="151"/>
    </row>
    <row r="258" spans="1:8" hidden="1">
      <c r="A258" s="85" t="s">
        <v>781</v>
      </c>
      <c r="B258" s="169">
        <v>136</v>
      </c>
      <c r="C258" s="171">
        <f t="shared" si="14"/>
        <v>2.9411764705882248E-2</v>
      </c>
      <c r="D258" s="23">
        <f t="shared" si="15"/>
        <v>140</v>
      </c>
      <c r="E258" s="23">
        <f t="shared" si="12"/>
        <v>168</v>
      </c>
      <c r="F258" s="24">
        <f t="shared" si="13"/>
        <v>65.52</v>
      </c>
      <c r="G258" s="177" t="s">
        <v>836</v>
      </c>
      <c r="H258" s="151"/>
    </row>
    <row r="259" spans="1:8" hidden="1">
      <c r="A259" s="85" t="s">
        <v>230</v>
      </c>
      <c r="B259" s="169">
        <v>1145</v>
      </c>
      <c r="C259" s="171">
        <f t="shared" si="14"/>
        <v>2.9694323144104695E-2</v>
      </c>
      <c r="D259" s="23">
        <f t="shared" si="15"/>
        <v>1179</v>
      </c>
      <c r="E259" s="23">
        <f t="shared" ref="E259:E314" si="16">D259*1.2</f>
        <v>1414.8</v>
      </c>
      <c r="F259" s="24">
        <f t="shared" ref="F259:F314" si="17">IFERROR(((((E259*(1+$F$3))*(1+$F$2))*(1+$F$1))),"")</f>
        <v>551.77200000000005</v>
      </c>
      <c r="G259" s="177" t="s">
        <v>321</v>
      </c>
      <c r="H259" s="151"/>
    </row>
    <row r="260" spans="1:8" hidden="1">
      <c r="A260" s="85" t="s">
        <v>231</v>
      </c>
      <c r="B260" s="169">
        <v>1145</v>
      </c>
      <c r="C260" s="171">
        <f t="shared" ref="C260:C315" si="18">D260/B260-1</f>
        <v>2.9694323144104695E-2</v>
      </c>
      <c r="D260" s="23">
        <f t="shared" si="15"/>
        <v>1179</v>
      </c>
      <c r="E260" s="23">
        <f t="shared" si="16"/>
        <v>1414.8</v>
      </c>
      <c r="F260" s="24">
        <f t="shared" si="17"/>
        <v>551.77200000000005</v>
      </c>
      <c r="G260" s="177" t="s">
        <v>837</v>
      </c>
      <c r="H260" s="151"/>
    </row>
    <row r="261" spans="1:8" hidden="1">
      <c r="A261" s="85" t="s">
        <v>232</v>
      </c>
      <c r="B261" s="169">
        <v>1145</v>
      </c>
      <c r="C261" s="171">
        <f t="shared" si="18"/>
        <v>2.9694323144104695E-2</v>
      </c>
      <c r="D261" s="23">
        <f t="shared" ref="D261:D316" si="19">ROUND(B261*1.03,0)</f>
        <v>1179</v>
      </c>
      <c r="E261" s="23">
        <f t="shared" si="16"/>
        <v>1414.8</v>
      </c>
      <c r="F261" s="24">
        <f t="shared" si="17"/>
        <v>551.77200000000005</v>
      </c>
      <c r="G261" s="177" t="s">
        <v>838</v>
      </c>
      <c r="H261" s="151"/>
    </row>
    <row r="262" spans="1:8" hidden="1">
      <c r="A262" s="85" t="s">
        <v>233</v>
      </c>
      <c r="B262" s="169">
        <v>969</v>
      </c>
      <c r="C262" s="171">
        <f t="shared" si="18"/>
        <v>2.9927760577915352E-2</v>
      </c>
      <c r="D262" s="23">
        <f t="shared" si="19"/>
        <v>998</v>
      </c>
      <c r="E262" s="23">
        <f t="shared" si="16"/>
        <v>1197.5999999999999</v>
      </c>
      <c r="F262" s="24">
        <f t="shared" si="17"/>
        <v>467.06399999999996</v>
      </c>
      <c r="G262" s="177" t="s">
        <v>839</v>
      </c>
      <c r="H262" s="151"/>
    </row>
    <row r="263" spans="1:8" hidden="1">
      <c r="A263" s="85" t="s">
        <v>234</v>
      </c>
      <c r="B263" s="169">
        <v>557</v>
      </c>
      <c r="C263" s="171">
        <f t="shared" si="18"/>
        <v>3.0520646319569078E-2</v>
      </c>
      <c r="D263" s="23">
        <f t="shared" si="19"/>
        <v>574</v>
      </c>
      <c r="E263" s="23">
        <f t="shared" si="16"/>
        <v>688.8</v>
      </c>
      <c r="F263" s="24">
        <f t="shared" si="17"/>
        <v>268.63200000000001</v>
      </c>
      <c r="G263" s="177" t="s">
        <v>322</v>
      </c>
      <c r="H263" s="151"/>
    </row>
    <row r="264" spans="1:8" hidden="1">
      <c r="A264" s="85" t="s">
        <v>235</v>
      </c>
      <c r="B264" s="169">
        <v>390</v>
      </c>
      <c r="C264" s="171">
        <f t="shared" si="18"/>
        <v>3.076923076923066E-2</v>
      </c>
      <c r="D264" s="23">
        <f t="shared" si="19"/>
        <v>402</v>
      </c>
      <c r="E264" s="23">
        <f t="shared" si="16"/>
        <v>482.4</v>
      </c>
      <c r="F264" s="24">
        <f t="shared" si="17"/>
        <v>188.136</v>
      </c>
      <c r="G264" s="177" t="s">
        <v>840</v>
      </c>
      <c r="H264" s="151"/>
    </row>
    <row r="265" spans="1:8" hidden="1">
      <c r="A265" s="85" t="s">
        <v>236</v>
      </c>
      <c r="B265" s="169">
        <v>439</v>
      </c>
      <c r="C265" s="171">
        <f t="shared" si="18"/>
        <v>2.9612756264236983E-2</v>
      </c>
      <c r="D265" s="23">
        <f t="shared" si="19"/>
        <v>452</v>
      </c>
      <c r="E265" s="23">
        <f t="shared" si="16"/>
        <v>542.4</v>
      </c>
      <c r="F265" s="24">
        <f t="shared" si="17"/>
        <v>211.536</v>
      </c>
      <c r="G265" s="177" t="s">
        <v>841</v>
      </c>
      <c r="H265" s="151"/>
    </row>
    <row r="266" spans="1:8" hidden="1">
      <c r="A266" s="85" t="s">
        <v>237</v>
      </c>
      <c r="B266" s="169">
        <v>972</v>
      </c>
      <c r="C266" s="171">
        <f t="shared" si="18"/>
        <v>2.9835390946502116E-2</v>
      </c>
      <c r="D266" s="23">
        <f t="shared" si="19"/>
        <v>1001</v>
      </c>
      <c r="E266" s="23">
        <f t="shared" si="16"/>
        <v>1201.2</v>
      </c>
      <c r="F266" s="24">
        <f t="shared" si="17"/>
        <v>468.46800000000002</v>
      </c>
      <c r="G266" s="177" t="s">
        <v>842</v>
      </c>
      <c r="H266" s="151"/>
    </row>
    <row r="267" spans="1:8">
      <c r="A267" s="85" t="s">
        <v>316</v>
      </c>
      <c r="B267" s="169">
        <v>250</v>
      </c>
      <c r="C267" s="171">
        <f t="shared" si="18"/>
        <v>3.2000000000000028E-2</v>
      </c>
      <c r="D267" s="23">
        <f t="shared" si="19"/>
        <v>258</v>
      </c>
      <c r="E267" s="23">
        <f t="shared" si="16"/>
        <v>309.59999999999997</v>
      </c>
      <c r="F267" s="24">
        <f t="shared" si="17"/>
        <v>120.74399999999999</v>
      </c>
      <c r="G267" s="177" t="s">
        <v>937</v>
      </c>
      <c r="H267" s="151"/>
    </row>
    <row r="268" spans="1:8" s="2" customFormat="1" ht="13" hidden="1">
      <c r="A268" s="85" t="s">
        <v>312</v>
      </c>
      <c r="B268" s="169">
        <v>327</v>
      </c>
      <c r="C268" s="171">
        <f t="shared" si="18"/>
        <v>3.0581039755351647E-2</v>
      </c>
      <c r="D268" s="23">
        <f t="shared" si="19"/>
        <v>337</v>
      </c>
      <c r="E268" s="23">
        <f t="shared" si="16"/>
        <v>404.4</v>
      </c>
      <c r="F268" s="24">
        <f t="shared" si="17"/>
        <v>157.71600000000001</v>
      </c>
      <c r="G268" s="178" t="s">
        <v>843</v>
      </c>
      <c r="H268" s="175" t="s">
        <v>1151</v>
      </c>
    </row>
    <row r="269" spans="1:8" s="2" customFormat="1" ht="13" hidden="1">
      <c r="A269" s="85" t="s">
        <v>1156</v>
      </c>
      <c r="B269" s="169">
        <v>327</v>
      </c>
      <c r="C269" s="171">
        <f t="shared" si="18"/>
        <v>3.0581039755351647E-2</v>
      </c>
      <c r="D269" s="23">
        <f t="shared" ref="D269" si="20">ROUND(B269*1.03,0)</f>
        <v>337</v>
      </c>
      <c r="E269" s="23">
        <f t="shared" ref="E269" si="21">D269*1.2</f>
        <v>404.4</v>
      </c>
      <c r="F269" s="24">
        <f t="shared" ref="F269" si="22">IFERROR(((((E269*(1+$F$3))*(1+$F$2))*(1+$F$1))),"")</f>
        <v>157.71600000000001</v>
      </c>
      <c r="G269" s="178" t="s">
        <v>843</v>
      </c>
      <c r="H269" s="174" t="s">
        <v>527</v>
      </c>
    </row>
    <row r="270" spans="1:8" hidden="1">
      <c r="A270" s="85" t="s">
        <v>285</v>
      </c>
      <c r="B270" s="169">
        <v>515</v>
      </c>
      <c r="C270" s="171">
        <f t="shared" si="18"/>
        <v>2.9126213592232997E-2</v>
      </c>
      <c r="D270" s="23">
        <f t="shared" si="19"/>
        <v>530</v>
      </c>
      <c r="E270" s="23">
        <f t="shared" si="16"/>
        <v>636</v>
      </c>
      <c r="F270" s="24">
        <f t="shared" si="17"/>
        <v>248.04000000000002</v>
      </c>
      <c r="G270" s="177" t="s">
        <v>843</v>
      </c>
      <c r="H270" s="151"/>
    </row>
    <row r="271" spans="1:8" hidden="1">
      <c r="A271" s="85" t="s">
        <v>284</v>
      </c>
      <c r="B271" s="169">
        <v>427</v>
      </c>
      <c r="C271" s="171">
        <f t="shared" si="18"/>
        <v>3.0444964871194413E-2</v>
      </c>
      <c r="D271" s="23">
        <f t="shared" si="19"/>
        <v>440</v>
      </c>
      <c r="E271" s="23">
        <f t="shared" si="16"/>
        <v>528</v>
      </c>
      <c r="F271" s="24">
        <f t="shared" si="17"/>
        <v>205.92000000000002</v>
      </c>
      <c r="G271" s="177" t="s">
        <v>843</v>
      </c>
      <c r="H271" s="151"/>
    </row>
    <row r="272" spans="1:8" hidden="1">
      <c r="A272" s="85" t="s">
        <v>782</v>
      </c>
      <c r="B272" s="169">
        <v>268</v>
      </c>
      <c r="C272" s="171">
        <f t="shared" si="18"/>
        <v>2.9850746268656803E-2</v>
      </c>
      <c r="D272" s="23">
        <f t="shared" si="19"/>
        <v>276</v>
      </c>
      <c r="E272" s="23">
        <f t="shared" si="16"/>
        <v>331.2</v>
      </c>
      <c r="F272" s="24">
        <f t="shared" si="17"/>
        <v>129.16800000000001</v>
      </c>
      <c r="G272" s="177" t="s">
        <v>844</v>
      </c>
      <c r="H272" s="151"/>
    </row>
    <row r="273" spans="1:8" hidden="1">
      <c r="A273" s="85" t="s">
        <v>238</v>
      </c>
      <c r="B273" s="169">
        <v>137</v>
      </c>
      <c r="C273" s="171">
        <f t="shared" si="18"/>
        <v>2.9197080291970767E-2</v>
      </c>
      <c r="D273" s="23">
        <f t="shared" si="19"/>
        <v>141</v>
      </c>
      <c r="E273" s="23">
        <f t="shared" si="16"/>
        <v>169.2</v>
      </c>
      <c r="F273" s="24">
        <f t="shared" si="17"/>
        <v>65.988</v>
      </c>
      <c r="G273" s="177" t="s">
        <v>313</v>
      </c>
      <c r="H273" s="151"/>
    </row>
    <row r="274" spans="1:8" hidden="1">
      <c r="A274" s="85" t="s">
        <v>239</v>
      </c>
      <c r="B274" s="169">
        <v>216</v>
      </c>
      <c r="C274" s="171">
        <f t="shared" si="18"/>
        <v>2.7777777777777679E-2</v>
      </c>
      <c r="D274" s="23">
        <f t="shared" si="19"/>
        <v>222</v>
      </c>
      <c r="E274" s="23">
        <f t="shared" si="16"/>
        <v>266.39999999999998</v>
      </c>
      <c r="F274" s="24">
        <f t="shared" si="17"/>
        <v>103.896</v>
      </c>
      <c r="G274" s="177" t="s">
        <v>844</v>
      </c>
      <c r="H274" s="151"/>
    </row>
    <row r="275" spans="1:8" hidden="1">
      <c r="A275" s="85" t="s">
        <v>240</v>
      </c>
      <c r="B275" s="169">
        <v>159</v>
      </c>
      <c r="C275" s="171">
        <f t="shared" si="18"/>
        <v>3.1446540880503138E-2</v>
      </c>
      <c r="D275" s="23">
        <f t="shared" si="19"/>
        <v>164</v>
      </c>
      <c r="E275" s="23">
        <f t="shared" si="16"/>
        <v>196.79999999999998</v>
      </c>
      <c r="F275" s="24">
        <f t="shared" si="17"/>
        <v>76.751999999999995</v>
      </c>
      <c r="G275" s="177" t="s">
        <v>844</v>
      </c>
      <c r="H275" s="151"/>
    </row>
    <row r="276" spans="1:8" hidden="1">
      <c r="A276" s="85" t="s">
        <v>241</v>
      </c>
      <c r="B276" s="169">
        <v>160</v>
      </c>
      <c r="C276" s="171">
        <f t="shared" si="18"/>
        <v>3.125E-2</v>
      </c>
      <c r="D276" s="23">
        <f t="shared" si="19"/>
        <v>165</v>
      </c>
      <c r="E276" s="23">
        <f t="shared" si="16"/>
        <v>198</v>
      </c>
      <c r="F276" s="24">
        <f t="shared" si="17"/>
        <v>77.22</v>
      </c>
      <c r="G276" s="177" t="s">
        <v>844</v>
      </c>
      <c r="H276" s="151"/>
    </row>
    <row r="277" spans="1:8" hidden="1">
      <c r="A277" s="85" t="s">
        <v>783</v>
      </c>
      <c r="B277" s="169">
        <v>157</v>
      </c>
      <c r="C277" s="171">
        <f t="shared" si="18"/>
        <v>3.1847133757961776E-2</v>
      </c>
      <c r="D277" s="23">
        <f t="shared" si="19"/>
        <v>162</v>
      </c>
      <c r="E277" s="23">
        <f t="shared" si="16"/>
        <v>194.4</v>
      </c>
      <c r="F277" s="24">
        <f t="shared" si="17"/>
        <v>75.816000000000003</v>
      </c>
      <c r="G277" s="177" t="s">
        <v>844</v>
      </c>
      <c r="H277" s="151"/>
    </row>
    <row r="278" spans="1:8" ht="13" hidden="1">
      <c r="A278" s="85" t="s">
        <v>244</v>
      </c>
      <c r="B278" s="169">
        <v>222</v>
      </c>
      <c r="C278" s="171">
        <f t="shared" si="18"/>
        <v>3.1531531531531432E-2</v>
      </c>
      <c r="D278" s="23">
        <f t="shared" si="19"/>
        <v>229</v>
      </c>
      <c r="E278" s="23">
        <f t="shared" si="16"/>
        <v>274.8</v>
      </c>
      <c r="F278" s="24">
        <f t="shared" si="17"/>
        <v>107.17200000000001</v>
      </c>
      <c r="G278" s="177" t="s">
        <v>313</v>
      </c>
      <c r="H278" s="172" t="s">
        <v>1155</v>
      </c>
    </row>
    <row r="279" spans="1:8" ht="13" hidden="1">
      <c r="A279" s="85" t="s">
        <v>1077</v>
      </c>
      <c r="B279" s="169">
        <v>222</v>
      </c>
      <c r="C279" s="171">
        <f t="shared" si="18"/>
        <v>3.1531531531531432E-2</v>
      </c>
      <c r="D279" s="23">
        <v>229</v>
      </c>
      <c r="E279" s="23">
        <f t="shared" ref="E279" si="23">D279*1.2</f>
        <v>274.8</v>
      </c>
      <c r="F279" s="24">
        <f t="shared" ref="F279" si="24">IFERROR(((((E279*(1+$F$3))*(1+$F$2))*(1+$F$1))),"")</f>
        <v>107.17200000000001</v>
      </c>
      <c r="G279" s="177" t="s">
        <v>313</v>
      </c>
      <c r="H279" s="174" t="s">
        <v>527</v>
      </c>
    </row>
    <row r="280" spans="1:8" hidden="1">
      <c r="A280" s="85" t="s">
        <v>242</v>
      </c>
      <c r="B280" s="169">
        <v>431</v>
      </c>
      <c r="C280" s="171">
        <f t="shared" si="18"/>
        <v>3.0162412993039345E-2</v>
      </c>
      <c r="D280" s="23">
        <f t="shared" si="19"/>
        <v>444</v>
      </c>
      <c r="E280" s="23">
        <f t="shared" si="16"/>
        <v>532.79999999999995</v>
      </c>
      <c r="F280" s="24">
        <f t="shared" si="17"/>
        <v>207.792</v>
      </c>
      <c r="G280" s="177" t="s">
        <v>845</v>
      </c>
      <c r="H280" s="151"/>
    </row>
    <row r="281" spans="1:8" hidden="1">
      <c r="A281" s="85" t="s">
        <v>243</v>
      </c>
      <c r="B281" s="169">
        <v>96</v>
      </c>
      <c r="C281" s="171">
        <f t="shared" si="18"/>
        <v>3.125E-2</v>
      </c>
      <c r="D281" s="23">
        <f t="shared" si="19"/>
        <v>99</v>
      </c>
      <c r="E281" s="23">
        <f t="shared" si="16"/>
        <v>118.8</v>
      </c>
      <c r="F281" s="24">
        <f t="shared" si="17"/>
        <v>46.332000000000001</v>
      </c>
      <c r="G281" s="177" t="s">
        <v>313</v>
      </c>
      <c r="H281" s="151"/>
    </row>
    <row r="282" spans="1:8" hidden="1">
      <c r="A282" s="85" t="s">
        <v>317</v>
      </c>
      <c r="B282" s="169">
        <v>485</v>
      </c>
      <c r="C282" s="171">
        <f t="shared" si="18"/>
        <v>3.0927835051546282E-2</v>
      </c>
      <c r="D282" s="23">
        <f t="shared" si="19"/>
        <v>500</v>
      </c>
      <c r="E282" s="23">
        <f t="shared" si="16"/>
        <v>600</v>
      </c>
      <c r="F282" s="24">
        <f t="shared" si="17"/>
        <v>234</v>
      </c>
      <c r="G282" s="177" t="s">
        <v>938</v>
      </c>
      <c r="H282" s="151"/>
    </row>
    <row r="283" spans="1:8" hidden="1">
      <c r="A283" s="85" t="s">
        <v>245</v>
      </c>
      <c r="B283" s="169">
        <v>524</v>
      </c>
      <c r="C283" s="171">
        <f t="shared" si="18"/>
        <v>3.0534351145038219E-2</v>
      </c>
      <c r="D283" s="23">
        <f t="shared" si="19"/>
        <v>540</v>
      </c>
      <c r="E283" s="23">
        <f t="shared" si="16"/>
        <v>648</v>
      </c>
      <c r="F283" s="24">
        <f t="shared" si="17"/>
        <v>252.72</v>
      </c>
      <c r="G283" s="177" t="s">
        <v>843</v>
      </c>
      <c r="H283" s="151"/>
    </row>
    <row r="284" spans="1:8" hidden="1">
      <c r="A284" s="85" t="s">
        <v>784</v>
      </c>
      <c r="B284" s="169">
        <v>193</v>
      </c>
      <c r="C284" s="171">
        <f t="shared" si="18"/>
        <v>3.1088082901554515E-2</v>
      </c>
      <c r="D284" s="23">
        <f t="shared" si="19"/>
        <v>199</v>
      </c>
      <c r="E284" s="23">
        <f t="shared" si="16"/>
        <v>238.79999999999998</v>
      </c>
      <c r="F284" s="24">
        <f t="shared" si="17"/>
        <v>93.131999999999991</v>
      </c>
      <c r="G284" s="177" t="s">
        <v>844</v>
      </c>
      <c r="H284" s="151"/>
    </row>
    <row r="285" spans="1:8" hidden="1">
      <c r="A285" s="85" t="s">
        <v>785</v>
      </c>
      <c r="B285" s="169">
        <v>250</v>
      </c>
      <c r="C285" s="171">
        <f t="shared" si="18"/>
        <v>3.2000000000000028E-2</v>
      </c>
      <c r="D285" s="23">
        <f t="shared" si="19"/>
        <v>258</v>
      </c>
      <c r="E285" s="23">
        <f t="shared" si="16"/>
        <v>309.59999999999997</v>
      </c>
      <c r="F285" s="24">
        <f t="shared" si="17"/>
        <v>120.74399999999999</v>
      </c>
      <c r="G285" s="177" t="s">
        <v>313</v>
      </c>
      <c r="H285" s="151"/>
    </row>
    <row r="286" spans="1:8" ht="13" hidden="1">
      <c r="A286" s="85" t="s">
        <v>246</v>
      </c>
      <c r="B286" s="169">
        <v>452</v>
      </c>
      <c r="C286" s="171">
        <f t="shared" si="18"/>
        <v>3.0973451327433565E-2</v>
      </c>
      <c r="D286" s="23">
        <f t="shared" si="19"/>
        <v>466</v>
      </c>
      <c r="E286" s="23">
        <f t="shared" si="16"/>
        <v>559.19999999999993</v>
      </c>
      <c r="F286" s="24">
        <f t="shared" si="17"/>
        <v>218.08799999999999</v>
      </c>
      <c r="G286" s="177" t="s">
        <v>939</v>
      </c>
      <c r="H286" s="172" t="s">
        <v>1151</v>
      </c>
    </row>
    <row r="287" spans="1:8" hidden="1">
      <c r="A287" s="85" t="s">
        <v>247</v>
      </c>
      <c r="B287" s="169">
        <v>669</v>
      </c>
      <c r="C287" s="171">
        <f t="shared" si="18"/>
        <v>2.9895366218236186E-2</v>
      </c>
      <c r="D287" s="23">
        <f t="shared" si="19"/>
        <v>689</v>
      </c>
      <c r="E287" s="23">
        <f t="shared" si="16"/>
        <v>826.8</v>
      </c>
      <c r="F287" s="24">
        <f t="shared" si="17"/>
        <v>322.452</v>
      </c>
      <c r="G287" s="177" t="s">
        <v>793</v>
      </c>
      <c r="H287" s="151"/>
    </row>
    <row r="288" spans="1:8" hidden="1">
      <c r="A288" s="85" t="s">
        <v>249</v>
      </c>
      <c r="B288" s="169">
        <v>918</v>
      </c>
      <c r="C288" s="171">
        <f t="shared" si="18"/>
        <v>3.0501089324618702E-2</v>
      </c>
      <c r="D288" s="23">
        <f t="shared" si="19"/>
        <v>946</v>
      </c>
      <c r="E288" s="23">
        <f t="shared" si="16"/>
        <v>1135.2</v>
      </c>
      <c r="F288" s="24">
        <f t="shared" si="17"/>
        <v>442.72800000000001</v>
      </c>
      <c r="G288" s="177" t="s">
        <v>940</v>
      </c>
      <c r="H288" s="151"/>
    </row>
    <row r="289" spans="1:8" hidden="1">
      <c r="A289" s="85" t="s">
        <v>248</v>
      </c>
      <c r="B289" s="169">
        <v>452</v>
      </c>
      <c r="C289" s="171">
        <f t="shared" si="18"/>
        <v>3.0973451327433565E-2</v>
      </c>
      <c r="D289" s="23">
        <f t="shared" si="19"/>
        <v>466</v>
      </c>
      <c r="E289" s="23">
        <f t="shared" si="16"/>
        <v>559.19999999999993</v>
      </c>
      <c r="F289" s="24">
        <f t="shared" si="17"/>
        <v>218.08799999999999</v>
      </c>
      <c r="G289" s="177" t="s">
        <v>941</v>
      </c>
      <c r="H289" s="151"/>
    </row>
    <row r="290" spans="1:8" hidden="1">
      <c r="A290" s="85" t="s">
        <v>314</v>
      </c>
      <c r="B290" s="169">
        <v>558</v>
      </c>
      <c r="C290" s="171">
        <f t="shared" si="18"/>
        <v>3.0465949820788429E-2</v>
      </c>
      <c r="D290" s="23">
        <f t="shared" si="19"/>
        <v>575</v>
      </c>
      <c r="E290" s="23">
        <f t="shared" si="16"/>
        <v>690</v>
      </c>
      <c r="F290" s="24">
        <f t="shared" si="17"/>
        <v>269.10000000000002</v>
      </c>
      <c r="G290" s="177" t="s">
        <v>793</v>
      </c>
      <c r="H290" s="151"/>
    </row>
    <row r="291" spans="1:8" hidden="1">
      <c r="A291" s="85" t="s">
        <v>786</v>
      </c>
      <c r="B291" s="169">
        <v>341</v>
      </c>
      <c r="C291" s="171">
        <f t="shared" si="18"/>
        <v>2.9325513196480912E-2</v>
      </c>
      <c r="D291" s="23">
        <f t="shared" si="19"/>
        <v>351</v>
      </c>
      <c r="E291" s="23">
        <f t="shared" si="16"/>
        <v>421.2</v>
      </c>
      <c r="F291" s="24">
        <f t="shared" si="17"/>
        <v>164.268</v>
      </c>
      <c r="G291" s="177" t="s">
        <v>871</v>
      </c>
      <c r="H291" s="151"/>
    </row>
    <row r="292" spans="1:8" hidden="1">
      <c r="A292" s="85" t="s">
        <v>250</v>
      </c>
      <c r="B292" s="169">
        <v>341</v>
      </c>
      <c r="C292" s="171">
        <f t="shared" si="18"/>
        <v>2.9325513196480912E-2</v>
      </c>
      <c r="D292" s="23">
        <f t="shared" si="19"/>
        <v>351</v>
      </c>
      <c r="E292" s="23">
        <f t="shared" si="16"/>
        <v>421.2</v>
      </c>
      <c r="F292" s="24">
        <f t="shared" si="17"/>
        <v>164.268</v>
      </c>
      <c r="G292" s="177" t="s">
        <v>916</v>
      </c>
      <c r="H292" s="151"/>
    </row>
    <row r="293" spans="1:8" hidden="1">
      <c r="A293" s="85" t="s">
        <v>251</v>
      </c>
      <c r="B293" s="169">
        <v>537</v>
      </c>
      <c r="C293" s="171">
        <f t="shared" si="18"/>
        <v>2.9795158286778367E-2</v>
      </c>
      <c r="D293" s="23">
        <f t="shared" si="19"/>
        <v>553</v>
      </c>
      <c r="E293" s="23">
        <f t="shared" si="16"/>
        <v>663.6</v>
      </c>
      <c r="F293" s="24">
        <f t="shared" si="17"/>
        <v>258.80400000000003</v>
      </c>
      <c r="G293" s="177" t="s">
        <v>832</v>
      </c>
      <c r="H293" s="151"/>
    </row>
    <row r="294" spans="1:8" hidden="1">
      <c r="A294" s="85" t="s">
        <v>252</v>
      </c>
      <c r="B294" s="169">
        <v>313</v>
      </c>
      <c r="C294" s="171">
        <f t="shared" si="18"/>
        <v>2.8753993610223683E-2</v>
      </c>
      <c r="D294" s="23">
        <f t="shared" si="19"/>
        <v>322</v>
      </c>
      <c r="E294" s="23">
        <f t="shared" si="16"/>
        <v>386.4</v>
      </c>
      <c r="F294" s="24">
        <f t="shared" si="17"/>
        <v>150.696</v>
      </c>
      <c r="G294" s="177" t="s">
        <v>832</v>
      </c>
      <c r="H294" s="151"/>
    </row>
    <row r="295" spans="1:8" hidden="1">
      <c r="A295" s="85" t="s">
        <v>253</v>
      </c>
      <c r="B295" s="169">
        <v>299</v>
      </c>
      <c r="C295" s="171">
        <f t="shared" si="18"/>
        <v>3.0100334448160515E-2</v>
      </c>
      <c r="D295" s="23">
        <f t="shared" si="19"/>
        <v>308</v>
      </c>
      <c r="E295" s="23">
        <f t="shared" si="16"/>
        <v>369.59999999999997</v>
      </c>
      <c r="F295" s="24">
        <f t="shared" si="17"/>
        <v>144.14400000000001</v>
      </c>
      <c r="G295" s="177" t="s">
        <v>889</v>
      </c>
      <c r="H295" s="151"/>
    </row>
    <row r="296" spans="1:8" hidden="1">
      <c r="A296" s="85" t="s">
        <v>254</v>
      </c>
      <c r="B296" s="169">
        <v>346</v>
      </c>
      <c r="C296" s="171">
        <f t="shared" si="18"/>
        <v>2.8901734104046284E-2</v>
      </c>
      <c r="D296" s="23">
        <f t="shared" si="19"/>
        <v>356</v>
      </c>
      <c r="E296" s="23">
        <f t="shared" si="16"/>
        <v>427.2</v>
      </c>
      <c r="F296" s="24">
        <f t="shared" si="17"/>
        <v>166.608</v>
      </c>
      <c r="G296" s="177" t="s">
        <v>832</v>
      </c>
      <c r="H296" s="151"/>
    </row>
    <row r="297" spans="1:8" hidden="1">
      <c r="A297" s="85" t="s">
        <v>255</v>
      </c>
      <c r="B297" s="169">
        <v>335</v>
      </c>
      <c r="C297" s="171">
        <f t="shared" si="18"/>
        <v>2.9850746268656803E-2</v>
      </c>
      <c r="D297" s="23">
        <f t="shared" si="19"/>
        <v>345</v>
      </c>
      <c r="E297" s="23">
        <f t="shared" si="16"/>
        <v>414</v>
      </c>
      <c r="F297" s="24">
        <f t="shared" si="17"/>
        <v>161.46</v>
      </c>
      <c r="G297" s="177" t="s">
        <v>889</v>
      </c>
      <c r="H297" s="151"/>
    </row>
    <row r="298" spans="1:8" hidden="1">
      <c r="A298" s="85" t="s">
        <v>256</v>
      </c>
      <c r="B298" s="169">
        <v>380</v>
      </c>
      <c r="C298" s="171">
        <f t="shared" si="18"/>
        <v>2.8947368421052611E-2</v>
      </c>
      <c r="D298" s="23">
        <f t="shared" si="19"/>
        <v>391</v>
      </c>
      <c r="E298" s="23">
        <f t="shared" si="16"/>
        <v>469.2</v>
      </c>
      <c r="F298" s="24">
        <f t="shared" si="17"/>
        <v>182.988</v>
      </c>
      <c r="G298" s="177" t="s">
        <v>832</v>
      </c>
      <c r="H298" s="151"/>
    </row>
    <row r="299" spans="1:8" hidden="1">
      <c r="A299" s="85" t="s">
        <v>257</v>
      </c>
      <c r="B299" s="169">
        <v>374</v>
      </c>
      <c r="C299" s="171">
        <f t="shared" si="18"/>
        <v>2.9411764705882248E-2</v>
      </c>
      <c r="D299" s="23">
        <f t="shared" si="19"/>
        <v>385</v>
      </c>
      <c r="E299" s="23">
        <f t="shared" si="16"/>
        <v>462</v>
      </c>
      <c r="F299" s="24">
        <f t="shared" si="17"/>
        <v>180.18</v>
      </c>
      <c r="G299" s="177" t="s">
        <v>917</v>
      </c>
      <c r="H299" s="151"/>
    </row>
    <row r="300" spans="1:8" hidden="1">
      <c r="A300" s="85" t="s">
        <v>258</v>
      </c>
      <c r="B300" s="169">
        <v>338</v>
      </c>
      <c r="C300" s="171">
        <f t="shared" si="18"/>
        <v>2.9585798816567976E-2</v>
      </c>
      <c r="D300" s="23">
        <f t="shared" si="19"/>
        <v>348</v>
      </c>
      <c r="E300" s="23">
        <f t="shared" si="16"/>
        <v>417.59999999999997</v>
      </c>
      <c r="F300" s="24">
        <f t="shared" si="17"/>
        <v>162.864</v>
      </c>
      <c r="G300" s="177" t="s">
        <v>889</v>
      </c>
      <c r="H300" s="151"/>
    </row>
    <row r="301" spans="1:8" hidden="1">
      <c r="A301" s="85" t="s">
        <v>259</v>
      </c>
      <c r="B301" s="169">
        <v>410</v>
      </c>
      <c r="C301" s="171">
        <f t="shared" si="18"/>
        <v>2.9268292682926855E-2</v>
      </c>
      <c r="D301" s="23">
        <f t="shared" si="19"/>
        <v>422</v>
      </c>
      <c r="E301" s="23">
        <f t="shared" si="16"/>
        <v>506.4</v>
      </c>
      <c r="F301" s="24">
        <f t="shared" si="17"/>
        <v>197.49600000000001</v>
      </c>
      <c r="G301" s="177" t="s">
        <v>832</v>
      </c>
      <c r="H301" s="151"/>
    </row>
    <row r="302" spans="1:8" hidden="1">
      <c r="A302" s="85" t="s">
        <v>260</v>
      </c>
      <c r="B302" s="169">
        <v>405</v>
      </c>
      <c r="C302" s="171">
        <f t="shared" si="18"/>
        <v>2.9629629629629672E-2</v>
      </c>
      <c r="D302" s="23">
        <f t="shared" si="19"/>
        <v>417</v>
      </c>
      <c r="E302" s="23">
        <f t="shared" si="16"/>
        <v>500.4</v>
      </c>
      <c r="F302" s="24">
        <f t="shared" si="17"/>
        <v>195.15600000000001</v>
      </c>
      <c r="G302" s="177" t="s">
        <v>918</v>
      </c>
      <c r="H302" s="151"/>
    </row>
    <row r="303" spans="1:8" hidden="1">
      <c r="A303" s="85" t="s">
        <v>261</v>
      </c>
      <c r="B303" s="169">
        <v>405</v>
      </c>
      <c r="C303" s="171">
        <f t="shared" si="18"/>
        <v>2.9629629629629672E-2</v>
      </c>
      <c r="D303" s="23">
        <f t="shared" si="19"/>
        <v>417</v>
      </c>
      <c r="E303" s="23">
        <f t="shared" si="16"/>
        <v>500.4</v>
      </c>
      <c r="F303" s="24">
        <f t="shared" si="17"/>
        <v>195.15600000000001</v>
      </c>
      <c r="G303" s="177" t="s">
        <v>918</v>
      </c>
      <c r="H303" s="151"/>
    </row>
    <row r="304" spans="1:8" hidden="1">
      <c r="A304" s="85" t="s">
        <v>262</v>
      </c>
      <c r="B304" s="169">
        <v>339</v>
      </c>
      <c r="C304" s="171">
        <f t="shared" si="18"/>
        <v>2.9498525073746285E-2</v>
      </c>
      <c r="D304" s="23">
        <f t="shared" si="19"/>
        <v>349</v>
      </c>
      <c r="E304" s="23">
        <f t="shared" si="16"/>
        <v>418.8</v>
      </c>
      <c r="F304" s="24">
        <f t="shared" si="17"/>
        <v>163.33200000000002</v>
      </c>
      <c r="G304" s="177" t="s">
        <v>859</v>
      </c>
      <c r="H304" s="151"/>
    </row>
    <row r="305" spans="1:8" hidden="1">
      <c r="A305" s="85" t="s">
        <v>263</v>
      </c>
      <c r="B305" s="169">
        <v>452</v>
      </c>
      <c r="C305" s="171">
        <f t="shared" si="18"/>
        <v>3.0973451327433565E-2</v>
      </c>
      <c r="D305" s="23">
        <f t="shared" si="19"/>
        <v>466</v>
      </c>
      <c r="E305" s="23">
        <f t="shared" si="16"/>
        <v>559.19999999999993</v>
      </c>
      <c r="F305" s="24">
        <f t="shared" si="17"/>
        <v>218.08799999999999</v>
      </c>
      <c r="G305" s="177" t="s">
        <v>832</v>
      </c>
      <c r="H305" s="151"/>
    </row>
    <row r="306" spans="1:8" hidden="1">
      <c r="A306" s="85" t="s">
        <v>264</v>
      </c>
      <c r="B306" s="169">
        <v>341</v>
      </c>
      <c r="C306" s="171">
        <f t="shared" si="18"/>
        <v>2.9325513196480912E-2</v>
      </c>
      <c r="D306" s="23">
        <f t="shared" si="19"/>
        <v>351</v>
      </c>
      <c r="E306" s="23">
        <f t="shared" si="16"/>
        <v>421.2</v>
      </c>
      <c r="F306" s="24">
        <f t="shared" si="17"/>
        <v>164.268</v>
      </c>
      <c r="G306" s="177" t="s">
        <v>889</v>
      </c>
      <c r="H306" s="151"/>
    </row>
    <row r="307" spans="1:8" hidden="1">
      <c r="A307" s="85" t="s">
        <v>265</v>
      </c>
      <c r="B307" s="169">
        <v>483</v>
      </c>
      <c r="C307" s="171">
        <f t="shared" si="18"/>
        <v>2.8985507246376718E-2</v>
      </c>
      <c r="D307" s="23">
        <f t="shared" si="19"/>
        <v>497</v>
      </c>
      <c r="E307" s="23">
        <f t="shared" si="16"/>
        <v>596.4</v>
      </c>
      <c r="F307" s="24">
        <f t="shared" si="17"/>
        <v>232.596</v>
      </c>
      <c r="G307" s="177" t="s">
        <v>832</v>
      </c>
      <c r="H307" s="151"/>
    </row>
    <row r="308" spans="1:8" hidden="1">
      <c r="A308" s="85" t="s">
        <v>266</v>
      </c>
      <c r="B308" s="169">
        <v>431</v>
      </c>
      <c r="C308" s="171">
        <f t="shared" si="18"/>
        <v>3.0162412993039345E-2</v>
      </c>
      <c r="D308" s="23">
        <f t="shared" si="19"/>
        <v>444</v>
      </c>
      <c r="E308" s="23">
        <f t="shared" si="16"/>
        <v>532.79999999999995</v>
      </c>
      <c r="F308" s="24">
        <f t="shared" si="17"/>
        <v>207.792</v>
      </c>
      <c r="G308" s="177" t="s">
        <v>597</v>
      </c>
      <c r="H308" s="151"/>
    </row>
    <row r="309" spans="1:8" hidden="1">
      <c r="A309" s="85" t="s">
        <v>267</v>
      </c>
      <c r="B309" s="169">
        <v>406</v>
      </c>
      <c r="C309" s="171">
        <f t="shared" si="18"/>
        <v>2.9556650246305383E-2</v>
      </c>
      <c r="D309" s="23">
        <f t="shared" si="19"/>
        <v>418</v>
      </c>
      <c r="E309" s="23">
        <f t="shared" si="16"/>
        <v>501.59999999999997</v>
      </c>
      <c r="F309" s="24">
        <f t="shared" si="17"/>
        <v>195.624</v>
      </c>
      <c r="G309" s="177" t="s">
        <v>597</v>
      </c>
      <c r="H309" s="151"/>
    </row>
    <row r="310" spans="1:8" hidden="1">
      <c r="A310" s="85" t="s">
        <v>787</v>
      </c>
      <c r="B310" s="169">
        <v>162</v>
      </c>
      <c r="C310" s="171">
        <f t="shared" si="18"/>
        <v>3.0864197530864113E-2</v>
      </c>
      <c r="D310" s="23">
        <f t="shared" si="19"/>
        <v>167</v>
      </c>
      <c r="E310" s="23">
        <f t="shared" si="16"/>
        <v>200.4</v>
      </c>
      <c r="F310" s="24">
        <f t="shared" si="17"/>
        <v>78.156000000000006</v>
      </c>
      <c r="G310" s="177" t="s">
        <v>919</v>
      </c>
      <c r="H310" s="151"/>
    </row>
    <row r="311" spans="1:8" hidden="1">
      <c r="A311" s="85" t="s">
        <v>270</v>
      </c>
      <c r="B311" s="169">
        <v>122</v>
      </c>
      <c r="C311" s="171">
        <f t="shared" si="18"/>
        <v>3.2786885245901676E-2</v>
      </c>
      <c r="D311" s="23">
        <f t="shared" si="19"/>
        <v>126</v>
      </c>
      <c r="E311" s="23">
        <f t="shared" si="16"/>
        <v>151.19999999999999</v>
      </c>
      <c r="F311" s="24">
        <f t="shared" si="17"/>
        <v>58.967999999999996</v>
      </c>
      <c r="G311" s="177" t="s">
        <v>920</v>
      </c>
      <c r="H311" s="151"/>
    </row>
    <row r="312" spans="1:8" hidden="1">
      <c r="A312" s="85" t="s">
        <v>268</v>
      </c>
      <c r="B312" s="169">
        <v>299</v>
      </c>
      <c r="C312" s="171">
        <f t="shared" si="18"/>
        <v>3.0100334448160515E-2</v>
      </c>
      <c r="D312" s="23">
        <f t="shared" si="19"/>
        <v>308</v>
      </c>
      <c r="E312" s="23">
        <f t="shared" si="16"/>
        <v>369.59999999999997</v>
      </c>
      <c r="F312" s="24">
        <f t="shared" si="17"/>
        <v>144.14400000000001</v>
      </c>
      <c r="G312" s="177" t="s">
        <v>942</v>
      </c>
      <c r="H312" s="151"/>
    </row>
    <row r="313" spans="1:8" hidden="1">
      <c r="A313" s="85" t="s">
        <v>788</v>
      </c>
      <c r="B313" s="169">
        <v>1597</v>
      </c>
      <c r="C313" s="171">
        <f t="shared" si="18"/>
        <v>3.0056355666875367E-2</v>
      </c>
      <c r="D313" s="23">
        <f t="shared" si="19"/>
        <v>1645</v>
      </c>
      <c r="E313" s="23">
        <f t="shared" si="16"/>
        <v>1974</v>
      </c>
      <c r="F313" s="24">
        <f t="shared" si="17"/>
        <v>769.86</v>
      </c>
      <c r="G313" s="177" t="s">
        <v>943</v>
      </c>
      <c r="H313" s="151"/>
    </row>
    <row r="314" spans="1:8" hidden="1">
      <c r="A314" s="179" t="s">
        <v>1050</v>
      </c>
      <c r="B314" s="170">
        <v>5206</v>
      </c>
      <c r="C314" s="171">
        <f t="shared" si="18"/>
        <v>2.9965424510180583E-2</v>
      </c>
      <c r="D314" s="23">
        <f t="shared" si="19"/>
        <v>5362</v>
      </c>
      <c r="E314" s="23">
        <f t="shared" si="16"/>
        <v>6434.4</v>
      </c>
      <c r="F314" s="24">
        <f t="shared" si="17"/>
        <v>2509.4160000000002</v>
      </c>
      <c r="G314" s="177" t="s">
        <v>1055</v>
      </c>
      <c r="H314" s="151"/>
    </row>
    <row r="315" spans="1:8" hidden="1">
      <c r="A315" s="179" t="s">
        <v>1051</v>
      </c>
      <c r="B315" s="170">
        <v>3226</v>
      </c>
      <c r="C315" s="171">
        <f t="shared" si="18"/>
        <v>3.006819590824561E-2</v>
      </c>
      <c r="D315" s="23">
        <f t="shared" si="19"/>
        <v>3323</v>
      </c>
      <c r="E315" s="23">
        <f t="shared" ref="E315:E342" si="25">D315*1.2</f>
        <v>3987.6</v>
      </c>
      <c r="F315" s="24">
        <f t="shared" ref="F315" si="26">IFERROR(((((E315*(1+$F$3))*(1+$F$2))*(1+$F$1))),"")</f>
        <v>1555.164</v>
      </c>
      <c r="G315" s="177" t="s">
        <v>1056</v>
      </c>
      <c r="H315" s="151"/>
    </row>
    <row r="316" spans="1:8" hidden="1">
      <c r="A316" s="179" t="s">
        <v>1052</v>
      </c>
      <c r="B316" s="170">
        <v>1871</v>
      </c>
      <c r="C316" s="171">
        <f t="shared" ref="C316:C355" si="27">D316/B316-1</f>
        <v>2.993051843933725E-2</v>
      </c>
      <c r="D316" s="23">
        <f t="shared" si="19"/>
        <v>1927</v>
      </c>
      <c r="E316" s="23">
        <f t="shared" si="25"/>
        <v>2312.4</v>
      </c>
      <c r="F316" s="24">
        <f t="shared" ref="F316:F343" si="28">IFERROR(((((E316*(1+$F$3))*(1+$F$2))*(1+$F$1))),"")</f>
        <v>901.83600000000001</v>
      </c>
      <c r="G316" s="176" t="s">
        <v>809</v>
      </c>
      <c r="H316" s="152"/>
    </row>
    <row r="317" spans="1:8" hidden="1">
      <c r="A317" s="179" t="s">
        <v>1053</v>
      </c>
      <c r="B317" s="170">
        <v>2565</v>
      </c>
      <c r="C317" s="171">
        <f t="shared" si="27"/>
        <v>3.0019493177387835E-2</v>
      </c>
      <c r="D317" s="23">
        <f t="shared" ref="D317:D343" si="29">ROUND(B317*1.03,0)</f>
        <v>2642</v>
      </c>
      <c r="E317" s="23">
        <f t="shared" si="25"/>
        <v>3170.4</v>
      </c>
      <c r="F317" s="24">
        <f t="shared" si="28"/>
        <v>1236.4560000000001</v>
      </c>
      <c r="G317" s="176" t="s">
        <v>809</v>
      </c>
      <c r="H317" s="152"/>
    </row>
    <row r="318" spans="1:8" hidden="1">
      <c r="A318" s="179" t="s">
        <v>1065</v>
      </c>
      <c r="B318" s="170">
        <v>766</v>
      </c>
      <c r="C318" s="171">
        <f t="shared" si="27"/>
        <v>3.0026109660574507E-2</v>
      </c>
      <c r="D318" s="23">
        <f t="shared" si="29"/>
        <v>789</v>
      </c>
      <c r="E318" s="23">
        <f t="shared" si="25"/>
        <v>946.8</v>
      </c>
      <c r="F318" s="24">
        <f t="shared" ref="F318:F325" si="30">IFERROR(((((E318*(1+$F$3))*(1+$F$2))*(1+$F$1))),"")</f>
        <v>369.25200000000001</v>
      </c>
      <c r="G318" s="176" t="s">
        <v>801</v>
      </c>
      <c r="H318" s="152"/>
    </row>
    <row r="319" spans="1:8" hidden="1">
      <c r="A319" s="179" t="s">
        <v>1064</v>
      </c>
      <c r="B319" s="170">
        <v>24</v>
      </c>
      <c r="C319" s="171">
        <f t="shared" si="27"/>
        <v>4.1666666666666741E-2</v>
      </c>
      <c r="D319" s="23">
        <f t="shared" si="29"/>
        <v>25</v>
      </c>
      <c r="E319" s="23">
        <f t="shared" si="25"/>
        <v>30</v>
      </c>
      <c r="F319" s="24">
        <f t="shared" si="30"/>
        <v>11.700000000000001</v>
      </c>
      <c r="G319" s="176" t="s">
        <v>1066</v>
      </c>
      <c r="H319" s="152"/>
    </row>
    <row r="320" spans="1:8" hidden="1">
      <c r="A320" s="179" t="s">
        <v>1063</v>
      </c>
      <c r="B320" s="170">
        <v>716</v>
      </c>
      <c r="C320" s="171">
        <f t="shared" si="27"/>
        <v>2.9329608938547524E-2</v>
      </c>
      <c r="D320" s="23">
        <f t="shared" si="29"/>
        <v>737</v>
      </c>
      <c r="E320" s="23">
        <f t="shared" si="25"/>
        <v>884.4</v>
      </c>
      <c r="F320" s="24">
        <f t="shared" si="30"/>
        <v>344.916</v>
      </c>
      <c r="G320" s="176" t="s">
        <v>912</v>
      </c>
      <c r="H320" s="152"/>
    </row>
    <row r="321" spans="1:8" hidden="1">
      <c r="A321" s="179" t="s">
        <v>1062</v>
      </c>
      <c r="B321" s="170">
        <v>797</v>
      </c>
      <c r="C321" s="171">
        <f t="shared" si="27"/>
        <v>3.0112923462986219E-2</v>
      </c>
      <c r="D321" s="23">
        <f t="shared" si="29"/>
        <v>821</v>
      </c>
      <c r="E321" s="23">
        <f t="shared" si="25"/>
        <v>985.19999999999993</v>
      </c>
      <c r="F321" s="24">
        <f t="shared" si="30"/>
        <v>384.22800000000001</v>
      </c>
      <c r="G321" s="176" t="s">
        <v>597</v>
      </c>
      <c r="H321" s="152"/>
    </row>
    <row r="322" spans="1:8" hidden="1">
      <c r="A322" s="179" t="s">
        <v>1061</v>
      </c>
      <c r="B322" s="170">
        <v>253</v>
      </c>
      <c r="C322" s="171">
        <f t="shared" si="27"/>
        <v>3.1620553359683834E-2</v>
      </c>
      <c r="D322" s="23">
        <f t="shared" si="29"/>
        <v>261</v>
      </c>
      <c r="E322" s="23">
        <f t="shared" si="25"/>
        <v>313.2</v>
      </c>
      <c r="F322" s="24">
        <f t="shared" si="30"/>
        <v>122.148</v>
      </c>
      <c r="G322" s="176" t="s">
        <v>597</v>
      </c>
      <c r="H322" s="152"/>
    </row>
    <row r="323" spans="1:8" hidden="1">
      <c r="A323" s="179" t="s">
        <v>1060</v>
      </c>
      <c r="B323" s="170">
        <v>343</v>
      </c>
      <c r="C323" s="171">
        <f t="shared" si="27"/>
        <v>2.9154518950437414E-2</v>
      </c>
      <c r="D323" s="23">
        <f t="shared" si="29"/>
        <v>353</v>
      </c>
      <c r="E323" s="23">
        <f t="shared" si="25"/>
        <v>423.59999999999997</v>
      </c>
      <c r="F323" s="24">
        <f t="shared" si="30"/>
        <v>165.20399999999998</v>
      </c>
      <c r="G323" s="176" t="s">
        <v>1067</v>
      </c>
      <c r="H323" s="152"/>
    </row>
    <row r="324" spans="1:8" hidden="1">
      <c r="A324" s="179" t="s">
        <v>1059</v>
      </c>
      <c r="B324" s="170">
        <v>1028</v>
      </c>
      <c r="C324" s="171">
        <f t="shared" si="27"/>
        <v>3.0155642023346196E-2</v>
      </c>
      <c r="D324" s="23">
        <f t="shared" si="29"/>
        <v>1059</v>
      </c>
      <c r="E324" s="23">
        <f t="shared" si="25"/>
        <v>1270.8</v>
      </c>
      <c r="F324" s="24">
        <f t="shared" si="30"/>
        <v>495.61200000000002</v>
      </c>
      <c r="G324" s="176" t="s">
        <v>1068</v>
      </c>
      <c r="H324" s="152"/>
    </row>
    <row r="325" spans="1:8" hidden="1">
      <c r="A325" s="179" t="s">
        <v>1058</v>
      </c>
      <c r="B325" s="170">
        <v>3534</v>
      </c>
      <c r="C325" s="171">
        <f t="shared" si="27"/>
        <v>2.9994340690435717E-2</v>
      </c>
      <c r="D325" s="23">
        <f t="shared" si="29"/>
        <v>3640</v>
      </c>
      <c r="E325" s="23">
        <f t="shared" si="25"/>
        <v>4368</v>
      </c>
      <c r="F325" s="24">
        <f t="shared" si="30"/>
        <v>1703.52</v>
      </c>
      <c r="G325" s="176" t="s">
        <v>1069</v>
      </c>
      <c r="H325" s="152"/>
    </row>
    <row r="326" spans="1:8" hidden="1">
      <c r="A326" s="179" t="s">
        <v>1057</v>
      </c>
      <c r="B326" s="170">
        <v>4624</v>
      </c>
      <c r="C326" s="171">
        <f t="shared" si="27"/>
        <v>3.0060553633217912E-2</v>
      </c>
      <c r="D326" s="23">
        <f t="shared" si="29"/>
        <v>4763</v>
      </c>
      <c r="E326" s="23">
        <f t="shared" si="25"/>
        <v>5715.5999999999995</v>
      </c>
      <c r="F326" s="24">
        <f t="shared" ref="F326:F342" si="31">IFERROR(((((E326*(1+$F$3))*(1+$F$2))*(1+$F$1))),"")</f>
        <v>2229.0839999999998</v>
      </c>
      <c r="G326" s="176" t="s">
        <v>1069</v>
      </c>
      <c r="H326" s="152"/>
    </row>
    <row r="327" spans="1:8" hidden="1">
      <c r="A327" s="179" t="s">
        <v>1074</v>
      </c>
      <c r="B327" s="170">
        <v>70</v>
      </c>
      <c r="C327" s="171">
        <f t="shared" si="27"/>
        <v>2.857142857142847E-2</v>
      </c>
      <c r="D327" s="23">
        <f t="shared" si="29"/>
        <v>72</v>
      </c>
      <c r="E327" s="23">
        <f t="shared" si="25"/>
        <v>86.399999999999991</v>
      </c>
      <c r="F327" s="24">
        <f t="shared" si="31"/>
        <v>33.695999999999998</v>
      </c>
      <c r="G327" s="176" t="s">
        <v>1075</v>
      </c>
      <c r="H327" s="152"/>
    </row>
    <row r="328" spans="1:8" hidden="1">
      <c r="A328" s="179" t="s">
        <v>1076</v>
      </c>
      <c r="B328" s="170">
        <v>500</v>
      </c>
      <c r="C328" s="171">
        <f t="shared" si="27"/>
        <v>3.0000000000000027E-2</v>
      </c>
      <c r="D328" s="23">
        <f t="shared" si="29"/>
        <v>515</v>
      </c>
      <c r="E328" s="23">
        <f t="shared" si="25"/>
        <v>618</v>
      </c>
      <c r="F328" s="24">
        <f t="shared" si="31"/>
        <v>241.02</v>
      </c>
      <c r="G328" s="176" t="s">
        <v>898</v>
      </c>
      <c r="H328" s="152"/>
    </row>
    <row r="329" spans="1:8" hidden="1">
      <c r="A329" s="179" t="s">
        <v>1078</v>
      </c>
      <c r="B329" s="170">
        <v>90</v>
      </c>
      <c r="C329" s="171">
        <f t="shared" si="27"/>
        <v>3.3333333333333437E-2</v>
      </c>
      <c r="D329" s="23">
        <f t="shared" si="29"/>
        <v>93</v>
      </c>
      <c r="E329" s="23">
        <f t="shared" si="25"/>
        <v>111.6</v>
      </c>
      <c r="F329" s="24">
        <f t="shared" si="31"/>
        <v>43.524000000000001</v>
      </c>
      <c r="G329" s="176" t="s">
        <v>1079</v>
      </c>
      <c r="H329" s="152"/>
    </row>
    <row r="330" spans="1:8" hidden="1">
      <c r="A330" s="179" t="s">
        <v>1080</v>
      </c>
      <c r="B330" s="170">
        <v>45</v>
      </c>
      <c r="C330" s="171">
        <f t="shared" si="27"/>
        <v>2.2222222222222143E-2</v>
      </c>
      <c r="D330" s="23">
        <f t="shared" si="29"/>
        <v>46</v>
      </c>
      <c r="E330" s="23">
        <f t="shared" si="25"/>
        <v>55.199999999999996</v>
      </c>
      <c r="F330" s="24">
        <f t="shared" si="31"/>
        <v>21.527999999999999</v>
      </c>
      <c r="G330" s="176" t="s">
        <v>1081</v>
      </c>
      <c r="H330" s="152"/>
    </row>
    <row r="331" spans="1:8" hidden="1">
      <c r="A331" s="179" t="s">
        <v>1082</v>
      </c>
      <c r="B331" s="170">
        <v>80</v>
      </c>
      <c r="C331" s="171">
        <f t="shared" si="27"/>
        <v>2.4999999999999911E-2</v>
      </c>
      <c r="D331" s="23">
        <f t="shared" si="29"/>
        <v>82</v>
      </c>
      <c r="E331" s="23">
        <f t="shared" si="25"/>
        <v>98.399999999999991</v>
      </c>
      <c r="F331" s="24">
        <f t="shared" si="31"/>
        <v>38.375999999999998</v>
      </c>
      <c r="G331" s="176" t="s">
        <v>1083</v>
      </c>
      <c r="H331" s="152"/>
    </row>
    <row r="332" spans="1:8" hidden="1">
      <c r="A332" s="179" t="s">
        <v>1084</v>
      </c>
      <c r="B332" s="170">
        <v>100</v>
      </c>
      <c r="C332" s="171">
        <f t="shared" si="27"/>
        <v>3.0000000000000027E-2</v>
      </c>
      <c r="D332" s="23">
        <f t="shared" si="29"/>
        <v>103</v>
      </c>
      <c r="E332" s="23">
        <f t="shared" si="25"/>
        <v>123.6</v>
      </c>
      <c r="F332" s="24">
        <f t="shared" si="31"/>
        <v>48.204000000000001</v>
      </c>
      <c r="G332" s="176" t="s">
        <v>1085</v>
      </c>
      <c r="H332" s="152"/>
    </row>
    <row r="333" spans="1:8" hidden="1">
      <c r="A333" s="179" t="s">
        <v>1086</v>
      </c>
      <c r="B333" s="170">
        <v>120</v>
      </c>
      <c r="C333" s="171">
        <f t="shared" si="27"/>
        <v>3.3333333333333437E-2</v>
      </c>
      <c r="D333" s="23">
        <f t="shared" si="29"/>
        <v>124</v>
      </c>
      <c r="E333" s="23">
        <f t="shared" si="25"/>
        <v>148.79999999999998</v>
      </c>
      <c r="F333" s="24">
        <f t="shared" si="31"/>
        <v>58.031999999999996</v>
      </c>
      <c r="G333" s="176" t="s">
        <v>1087</v>
      </c>
      <c r="H333" s="152"/>
    </row>
    <row r="334" spans="1:8" hidden="1">
      <c r="A334" s="179" t="s">
        <v>1088</v>
      </c>
      <c r="B334" s="170">
        <v>35</v>
      </c>
      <c r="C334" s="171">
        <f t="shared" si="27"/>
        <v>2.857142857142847E-2</v>
      </c>
      <c r="D334" s="23">
        <f t="shared" si="29"/>
        <v>36</v>
      </c>
      <c r="E334" s="23">
        <f t="shared" si="25"/>
        <v>43.199999999999996</v>
      </c>
      <c r="F334" s="24">
        <f t="shared" si="31"/>
        <v>16.847999999999999</v>
      </c>
      <c r="G334" s="176" t="s">
        <v>1089</v>
      </c>
      <c r="H334" s="152"/>
    </row>
    <row r="335" spans="1:8" hidden="1">
      <c r="A335" s="179" t="s">
        <v>1090</v>
      </c>
      <c r="B335" s="170">
        <v>85</v>
      </c>
      <c r="C335" s="171">
        <f t="shared" si="27"/>
        <v>3.529411764705892E-2</v>
      </c>
      <c r="D335" s="23">
        <f t="shared" si="29"/>
        <v>88</v>
      </c>
      <c r="E335" s="23">
        <f t="shared" si="25"/>
        <v>105.6</v>
      </c>
      <c r="F335" s="24">
        <f t="shared" si="31"/>
        <v>41.183999999999997</v>
      </c>
      <c r="G335" s="176" t="s">
        <v>1091</v>
      </c>
      <c r="H335" s="152"/>
    </row>
    <row r="336" spans="1:8" hidden="1">
      <c r="A336" s="179" t="s">
        <v>1092</v>
      </c>
      <c r="B336" s="170">
        <v>35</v>
      </c>
      <c r="C336" s="171">
        <f t="shared" si="27"/>
        <v>2.857142857142847E-2</v>
      </c>
      <c r="D336" s="23">
        <f t="shared" si="29"/>
        <v>36</v>
      </c>
      <c r="E336" s="23">
        <f t="shared" si="25"/>
        <v>43.199999999999996</v>
      </c>
      <c r="F336" s="24">
        <f t="shared" si="31"/>
        <v>16.847999999999999</v>
      </c>
      <c r="G336" s="176" t="s">
        <v>1093</v>
      </c>
      <c r="H336" s="152"/>
    </row>
    <row r="337" spans="1:8" hidden="1">
      <c r="A337" s="179" t="s">
        <v>1094</v>
      </c>
      <c r="B337" s="170">
        <v>38</v>
      </c>
      <c r="C337" s="171">
        <f t="shared" si="27"/>
        <v>2.6315789473684292E-2</v>
      </c>
      <c r="D337" s="23">
        <f t="shared" si="29"/>
        <v>39</v>
      </c>
      <c r="E337" s="23">
        <f t="shared" si="25"/>
        <v>46.8</v>
      </c>
      <c r="F337" s="24">
        <f t="shared" si="31"/>
        <v>18.251999999999999</v>
      </c>
      <c r="G337" s="176" t="s">
        <v>1095</v>
      </c>
      <c r="H337" s="152"/>
    </row>
    <row r="338" spans="1:8" hidden="1">
      <c r="A338" s="179" t="s">
        <v>1096</v>
      </c>
      <c r="B338" s="170">
        <v>53</v>
      </c>
      <c r="C338" s="171">
        <f t="shared" si="27"/>
        <v>3.7735849056603765E-2</v>
      </c>
      <c r="D338" s="23">
        <f t="shared" si="29"/>
        <v>55</v>
      </c>
      <c r="E338" s="23">
        <f t="shared" si="25"/>
        <v>66</v>
      </c>
      <c r="F338" s="24">
        <f t="shared" si="31"/>
        <v>25.740000000000002</v>
      </c>
      <c r="G338" s="176" t="s">
        <v>1097</v>
      </c>
      <c r="H338" s="152"/>
    </row>
    <row r="339" spans="1:8" hidden="1">
      <c r="A339" s="179" t="s">
        <v>1098</v>
      </c>
      <c r="B339" s="170">
        <v>35</v>
      </c>
      <c r="C339" s="171">
        <f t="shared" si="27"/>
        <v>2.857142857142847E-2</v>
      </c>
      <c r="D339" s="23">
        <f t="shared" si="29"/>
        <v>36</v>
      </c>
      <c r="E339" s="23">
        <f t="shared" si="25"/>
        <v>43.199999999999996</v>
      </c>
      <c r="F339" s="24">
        <f t="shared" si="31"/>
        <v>16.847999999999999</v>
      </c>
      <c r="G339" s="176" t="s">
        <v>1099</v>
      </c>
      <c r="H339" s="152"/>
    </row>
    <row r="340" spans="1:8" hidden="1">
      <c r="A340" s="179" t="s">
        <v>1100</v>
      </c>
      <c r="B340" s="170">
        <v>320</v>
      </c>
      <c r="C340" s="171">
        <f t="shared" si="27"/>
        <v>3.125E-2</v>
      </c>
      <c r="D340" s="23">
        <f t="shared" si="29"/>
        <v>330</v>
      </c>
      <c r="E340" s="23">
        <f t="shared" si="25"/>
        <v>396</v>
      </c>
      <c r="F340" s="24">
        <f t="shared" si="31"/>
        <v>154.44</v>
      </c>
      <c r="G340" s="176" t="s">
        <v>816</v>
      </c>
      <c r="H340" s="152"/>
    </row>
    <row r="341" spans="1:8" hidden="1">
      <c r="A341" s="179" t="s">
        <v>1101</v>
      </c>
      <c r="B341" s="170">
        <v>365</v>
      </c>
      <c r="C341" s="171">
        <f t="shared" si="27"/>
        <v>3.013698630136985E-2</v>
      </c>
      <c r="D341" s="23">
        <f t="shared" si="29"/>
        <v>376</v>
      </c>
      <c r="E341" s="23">
        <f t="shared" si="25"/>
        <v>451.2</v>
      </c>
      <c r="F341" s="24">
        <f t="shared" si="31"/>
        <v>175.96799999999999</v>
      </c>
      <c r="G341" s="176" t="s">
        <v>816</v>
      </c>
      <c r="H341" s="152"/>
    </row>
    <row r="342" spans="1:8" hidden="1">
      <c r="A342" s="179" t="s">
        <v>1102</v>
      </c>
      <c r="B342" s="170">
        <v>515</v>
      </c>
      <c r="C342" s="171">
        <f t="shared" si="27"/>
        <v>2.9126213592232997E-2</v>
      </c>
      <c r="D342" s="23">
        <f t="shared" si="29"/>
        <v>530</v>
      </c>
      <c r="E342" s="23">
        <f t="shared" si="25"/>
        <v>636</v>
      </c>
      <c r="F342" s="24">
        <f t="shared" si="31"/>
        <v>248.04000000000002</v>
      </c>
      <c r="G342" s="176" t="s">
        <v>1103</v>
      </c>
      <c r="H342" s="152"/>
    </row>
    <row r="343" spans="1:8" hidden="1">
      <c r="A343" s="179" t="s">
        <v>1054</v>
      </c>
      <c r="B343" s="170">
        <v>1399</v>
      </c>
      <c r="C343" s="171">
        <f t="shared" si="27"/>
        <v>3.0021443888491817E-2</v>
      </c>
      <c r="D343" s="23">
        <f t="shared" si="29"/>
        <v>1441</v>
      </c>
      <c r="E343" s="23">
        <f t="shared" ref="E343" si="32">D343*1.2</f>
        <v>1729.2</v>
      </c>
      <c r="F343" s="24">
        <f t="shared" si="28"/>
        <v>674.38800000000003</v>
      </c>
      <c r="G343" s="176" t="s">
        <v>819</v>
      </c>
      <c r="H343" s="152"/>
    </row>
    <row r="344" spans="1:8" hidden="1">
      <c r="A344" s="179" t="s">
        <v>1157</v>
      </c>
      <c r="B344" s="170">
        <v>25</v>
      </c>
      <c r="C344" s="171">
        <f t="shared" si="27"/>
        <v>4.0000000000000036E-2</v>
      </c>
      <c r="D344" s="23">
        <f t="shared" ref="D344:D366" si="33">ROUND(B344*1.03,0)</f>
        <v>26</v>
      </c>
      <c r="E344" s="23">
        <f t="shared" ref="E344:E366" si="34">D344*1.2</f>
        <v>31.2</v>
      </c>
      <c r="F344" s="24">
        <f t="shared" ref="F344:F366" si="35">IFERROR(((((E344*(1+$F$3))*(1+$F$2))*(1+$F$1))),"")</f>
        <v>12.167999999999999</v>
      </c>
      <c r="G344" s="176" t="s">
        <v>1180</v>
      </c>
      <c r="H344" s="152"/>
    </row>
    <row r="345" spans="1:8" hidden="1">
      <c r="A345" s="179" t="s">
        <v>1158</v>
      </c>
      <c r="B345" s="170">
        <v>30</v>
      </c>
      <c r="C345" s="171">
        <f t="shared" si="27"/>
        <v>3.3333333333333437E-2</v>
      </c>
      <c r="D345" s="23">
        <f t="shared" si="33"/>
        <v>31</v>
      </c>
      <c r="E345" s="23">
        <f t="shared" si="34"/>
        <v>37.199999999999996</v>
      </c>
      <c r="F345" s="24">
        <f t="shared" si="35"/>
        <v>14.507999999999999</v>
      </c>
      <c r="G345" s="176" t="s">
        <v>1181</v>
      </c>
      <c r="H345" s="152"/>
    </row>
    <row r="346" spans="1:8" hidden="1">
      <c r="A346" s="179" t="s">
        <v>1159</v>
      </c>
      <c r="B346" s="170">
        <v>17</v>
      </c>
      <c r="C346" s="171">
        <f t="shared" si="27"/>
        <v>5.8823529411764719E-2</v>
      </c>
      <c r="D346" s="23">
        <f t="shared" si="33"/>
        <v>18</v>
      </c>
      <c r="E346" s="23">
        <f t="shared" si="34"/>
        <v>21.599999999999998</v>
      </c>
      <c r="F346" s="24">
        <f t="shared" si="35"/>
        <v>8.4239999999999995</v>
      </c>
      <c r="G346" s="176" t="s">
        <v>1182</v>
      </c>
      <c r="H346" s="152"/>
    </row>
    <row r="347" spans="1:8" hidden="1">
      <c r="A347" s="179" t="s">
        <v>1160</v>
      </c>
      <c r="B347" s="170">
        <v>71</v>
      </c>
      <c r="C347" s="171">
        <f t="shared" si="27"/>
        <v>2.8169014084507005E-2</v>
      </c>
      <c r="D347" s="23">
        <f t="shared" si="33"/>
        <v>73</v>
      </c>
      <c r="E347" s="23">
        <f t="shared" si="34"/>
        <v>87.6</v>
      </c>
      <c r="F347" s="24">
        <f t="shared" si="35"/>
        <v>34.164000000000001</v>
      </c>
      <c r="G347" s="176" t="s">
        <v>1183</v>
      </c>
      <c r="H347" s="152"/>
    </row>
    <row r="348" spans="1:8" hidden="1">
      <c r="A348" s="179" t="s">
        <v>1161</v>
      </c>
      <c r="B348" s="170">
        <v>86</v>
      </c>
      <c r="C348" s="171">
        <f t="shared" si="27"/>
        <v>3.488372093023262E-2</v>
      </c>
      <c r="D348" s="23">
        <f t="shared" si="33"/>
        <v>89</v>
      </c>
      <c r="E348" s="23">
        <f t="shared" si="34"/>
        <v>106.8</v>
      </c>
      <c r="F348" s="24">
        <f t="shared" si="35"/>
        <v>41.652000000000001</v>
      </c>
      <c r="G348" s="176" t="s">
        <v>1184</v>
      </c>
      <c r="H348" s="152"/>
    </row>
    <row r="349" spans="1:8" hidden="1">
      <c r="A349" s="179" t="s">
        <v>1162</v>
      </c>
      <c r="B349" s="170">
        <v>120</v>
      </c>
      <c r="C349" s="171">
        <f t="shared" si="27"/>
        <v>3.3333333333333437E-2</v>
      </c>
      <c r="D349" s="23">
        <f t="shared" si="33"/>
        <v>124</v>
      </c>
      <c r="E349" s="23">
        <f t="shared" si="34"/>
        <v>148.79999999999998</v>
      </c>
      <c r="F349" s="24">
        <f t="shared" si="35"/>
        <v>58.031999999999996</v>
      </c>
      <c r="G349" s="176" t="s">
        <v>1185</v>
      </c>
      <c r="H349" s="152"/>
    </row>
    <row r="350" spans="1:8" hidden="1">
      <c r="A350" s="179" t="s">
        <v>1163</v>
      </c>
      <c r="B350" s="170">
        <v>134</v>
      </c>
      <c r="C350" s="171">
        <f t="shared" si="27"/>
        <v>2.9850746268656803E-2</v>
      </c>
      <c r="D350" s="23">
        <f t="shared" si="33"/>
        <v>138</v>
      </c>
      <c r="E350" s="23">
        <f t="shared" si="34"/>
        <v>165.6</v>
      </c>
      <c r="F350" s="24">
        <f t="shared" si="35"/>
        <v>64.584000000000003</v>
      </c>
      <c r="G350" s="176" t="s">
        <v>1186</v>
      </c>
      <c r="H350" s="152"/>
    </row>
    <row r="351" spans="1:8" hidden="1">
      <c r="A351" s="179" t="s">
        <v>1164</v>
      </c>
      <c r="B351" s="170">
        <v>149</v>
      </c>
      <c r="C351" s="171">
        <f t="shared" si="27"/>
        <v>2.6845637583892579E-2</v>
      </c>
      <c r="D351" s="23">
        <f t="shared" si="33"/>
        <v>153</v>
      </c>
      <c r="E351" s="23">
        <f t="shared" si="34"/>
        <v>183.6</v>
      </c>
      <c r="F351" s="24">
        <f t="shared" si="35"/>
        <v>71.603999999999999</v>
      </c>
      <c r="G351" s="176" t="s">
        <v>1187</v>
      </c>
      <c r="H351" s="152"/>
    </row>
    <row r="352" spans="1:8" hidden="1">
      <c r="A352" s="179" t="s">
        <v>1165</v>
      </c>
      <c r="B352" s="170">
        <v>173</v>
      </c>
      <c r="C352" s="171">
        <f t="shared" si="27"/>
        <v>2.8901734104046284E-2</v>
      </c>
      <c r="D352" s="23">
        <f t="shared" si="33"/>
        <v>178</v>
      </c>
      <c r="E352" s="23">
        <f t="shared" si="34"/>
        <v>213.6</v>
      </c>
      <c r="F352" s="24">
        <f t="shared" si="35"/>
        <v>83.304000000000002</v>
      </c>
      <c r="G352" s="176" t="s">
        <v>1188</v>
      </c>
      <c r="H352" s="152"/>
    </row>
    <row r="353" spans="1:8" hidden="1">
      <c r="A353" s="179" t="s">
        <v>1166</v>
      </c>
      <c r="B353" s="170">
        <v>205</v>
      </c>
      <c r="C353" s="171">
        <f t="shared" si="27"/>
        <v>2.9268292682926855E-2</v>
      </c>
      <c r="D353" s="23">
        <f t="shared" si="33"/>
        <v>211</v>
      </c>
      <c r="E353" s="23">
        <f t="shared" si="34"/>
        <v>253.2</v>
      </c>
      <c r="F353" s="24">
        <f t="shared" si="35"/>
        <v>98.748000000000005</v>
      </c>
      <c r="G353" s="176" t="s">
        <v>1189</v>
      </c>
      <c r="H353" s="152"/>
    </row>
    <row r="354" spans="1:8" hidden="1">
      <c r="A354" s="179" t="s">
        <v>1167</v>
      </c>
      <c r="B354" s="170">
        <v>405.00000000000006</v>
      </c>
      <c r="C354" s="171">
        <f t="shared" si="27"/>
        <v>2.962962962962945E-2</v>
      </c>
      <c r="D354" s="23">
        <f t="shared" si="33"/>
        <v>417</v>
      </c>
      <c r="E354" s="23">
        <f t="shared" si="34"/>
        <v>500.4</v>
      </c>
      <c r="F354" s="24">
        <f t="shared" si="35"/>
        <v>195.15600000000001</v>
      </c>
      <c r="G354" s="176" t="s">
        <v>1190</v>
      </c>
      <c r="H354" s="152"/>
    </row>
    <row r="355" spans="1:8" hidden="1">
      <c r="A355" s="179" t="s">
        <v>1168</v>
      </c>
      <c r="B355" s="170">
        <v>565</v>
      </c>
      <c r="C355" s="171">
        <f t="shared" si="27"/>
        <v>3.0088495575221197E-2</v>
      </c>
      <c r="D355" s="23">
        <f t="shared" si="33"/>
        <v>582</v>
      </c>
      <c r="E355" s="23">
        <f t="shared" si="34"/>
        <v>698.4</v>
      </c>
      <c r="F355" s="24">
        <f t="shared" si="35"/>
        <v>272.37599999999998</v>
      </c>
      <c r="G355" s="176" t="s">
        <v>827</v>
      </c>
      <c r="H355" s="152"/>
    </row>
    <row r="356" spans="1:8" hidden="1">
      <c r="A356" s="179" t="s">
        <v>1169</v>
      </c>
      <c r="B356" s="170">
        <v>375</v>
      </c>
      <c r="C356" s="171">
        <f t="shared" ref="C356:C366" si="36">D356/B356-1</f>
        <v>2.9333333333333433E-2</v>
      </c>
      <c r="D356" s="23">
        <f t="shared" si="33"/>
        <v>386</v>
      </c>
      <c r="E356" s="23">
        <f t="shared" si="34"/>
        <v>463.2</v>
      </c>
      <c r="F356" s="24">
        <f t="shared" si="35"/>
        <v>180.648</v>
      </c>
      <c r="G356" s="176" t="s">
        <v>810</v>
      </c>
      <c r="H356" s="152"/>
    </row>
    <row r="357" spans="1:8" hidden="1">
      <c r="A357" s="179" t="s">
        <v>1170</v>
      </c>
      <c r="B357" s="170">
        <v>375</v>
      </c>
      <c r="C357" s="171">
        <f t="shared" si="36"/>
        <v>2.9333333333333433E-2</v>
      </c>
      <c r="D357" s="23">
        <f t="shared" si="33"/>
        <v>386</v>
      </c>
      <c r="E357" s="23">
        <f t="shared" si="34"/>
        <v>463.2</v>
      </c>
      <c r="F357" s="24">
        <f t="shared" si="35"/>
        <v>180.648</v>
      </c>
      <c r="G357" s="176" t="s">
        <v>810</v>
      </c>
      <c r="H357" s="152"/>
    </row>
    <row r="358" spans="1:8" hidden="1">
      <c r="A358" s="179" t="s">
        <v>1171</v>
      </c>
      <c r="B358" s="170">
        <v>375</v>
      </c>
      <c r="C358" s="171">
        <f t="shared" si="36"/>
        <v>2.9333333333333433E-2</v>
      </c>
      <c r="D358" s="23">
        <f t="shared" si="33"/>
        <v>386</v>
      </c>
      <c r="E358" s="23">
        <f t="shared" si="34"/>
        <v>463.2</v>
      </c>
      <c r="F358" s="24">
        <f t="shared" si="35"/>
        <v>180.648</v>
      </c>
      <c r="G358" s="176" t="s">
        <v>810</v>
      </c>
      <c r="H358" s="152"/>
    </row>
    <row r="359" spans="1:8" hidden="1">
      <c r="A359" s="179" t="s">
        <v>1172</v>
      </c>
      <c r="B359" s="170">
        <v>10</v>
      </c>
      <c r="C359" s="171">
        <f t="shared" si="36"/>
        <v>0</v>
      </c>
      <c r="D359" s="23">
        <f t="shared" si="33"/>
        <v>10</v>
      </c>
      <c r="E359" s="23">
        <f t="shared" si="34"/>
        <v>12</v>
      </c>
      <c r="F359" s="24">
        <f t="shared" si="35"/>
        <v>4.68</v>
      </c>
      <c r="G359" s="176" t="s">
        <v>1191</v>
      </c>
      <c r="H359" s="152"/>
    </row>
    <row r="360" spans="1:8" hidden="1">
      <c r="A360" s="179" t="s">
        <v>1173</v>
      </c>
      <c r="B360" s="170">
        <v>10</v>
      </c>
      <c r="C360" s="171">
        <f t="shared" si="36"/>
        <v>0</v>
      </c>
      <c r="D360" s="23">
        <f t="shared" si="33"/>
        <v>10</v>
      </c>
      <c r="E360" s="23">
        <f t="shared" si="34"/>
        <v>12</v>
      </c>
      <c r="F360" s="24">
        <f t="shared" si="35"/>
        <v>4.68</v>
      </c>
      <c r="G360" s="176" t="s">
        <v>1191</v>
      </c>
      <c r="H360" s="152"/>
    </row>
    <row r="361" spans="1:8" hidden="1">
      <c r="A361" s="179" t="s">
        <v>1174</v>
      </c>
      <c r="B361" s="170">
        <v>60</v>
      </c>
      <c r="C361" s="171">
        <f t="shared" si="36"/>
        <v>3.3333333333333437E-2</v>
      </c>
      <c r="D361" s="23">
        <f t="shared" si="33"/>
        <v>62</v>
      </c>
      <c r="E361" s="23">
        <f t="shared" si="34"/>
        <v>74.399999999999991</v>
      </c>
      <c r="F361" s="24">
        <f t="shared" si="35"/>
        <v>29.015999999999998</v>
      </c>
      <c r="G361" s="176" t="s">
        <v>1192</v>
      </c>
      <c r="H361" s="152"/>
    </row>
    <row r="362" spans="1:8" hidden="1">
      <c r="A362" s="179" t="s">
        <v>1175</v>
      </c>
      <c r="B362" s="170">
        <v>60</v>
      </c>
      <c r="C362" s="171">
        <f t="shared" si="36"/>
        <v>3.3333333333333437E-2</v>
      </c>
      <c r="D362" s="23">
        <f t="shared" si="33"/>
        <v>62</v>
      </c>
      <c r="E362" s="23">
        <f t="shared" si="34"/>
        <v>74.399999999999991</v>
      </c>
      <c r="F362" s="24">
        <f t="shared" si="35"/>
        <v>29.015999999999998</v>
      </c>
      <c r="G362" s="176" t="s">
        <v>1192</v>
      </c>
      <c r="H362" s="152"/>
    </row>
    <row r="363" spans="1:8" hidden="1">
      <c r="A363" s="179" t="s">
        <v>1176</v>
      </c>
      <c r="B363" s="170">
        <v>60</v>
      </c>
      <c r="C363" s="171">
        <f t="shared" si="36"/>
        <v>3.3333333333333437E-2</v>
      </c>
      <c r="D363" s="23">
        <f t="shared" si="33"/>
        <v>62</v>
      </c>
      <c r="E363" s="23">
        <f t="shared" si="34"/>
        <v>74.399999999999991</v>
      </c>
      <c r="F363" s="24">
        <f t="shared" si="35"/>
        <v>29.015999999999998</v>
      </c>
      <c r="G363" s="176" t="s">
        <v>1192</v>
      </c>
      <c r="H363" s="152"/>
    </row>
    <row r="364" spans="1:8" hidden="1">
      <c r="A364" s="179" t="s">
        <v>1177</v>
      </c>
      <c r="B364" s="170">
        <v>320</v>
      </c>
      <c r="C364" s="171">
        <f t="shared" si="36"/>
        <v>3.125E-2</v>
      </c>
      <c r="D364" s="23">
        <f t="shared" si="33"/>
        <v>330</v>
      </c>
      <c r="E364" s="23">
        <f t="shared" si="34"/>
        <v>396</v>
      </c>
      <c r="F364" s="24">
        <f t="shared" si="35"/>
        <v>154.44</v>
      </c>
      <c r="G364" s="176" t="s">
        <v>816</v>
      </c>
      <c r="H364" s="152"/>
    </row>
    <row r="365" spans="1:8" hidden="1">
      <c r="A365" s="179" t="s">
        <v>1178</v>
      </c>
      <c r="B365" s="170">
        <v>345</v>
      </c>
      <c r="C365" s="171">
        <f t="shared" si="36"/>
        <v>2.8985507246376718E-2</v>
      </c>
      <c r="D365" s="23">
        <f t="shared" si="33"/>
        <v>355</v>
      </c>
      <c r="E365" s="23">
        <f t="shared" si="34"/>
        <v>426</v>
      </c>
      <c r="F365" s="24">
        <f t="shared" si="35"/>
        <v>166.14000000000001</v>
      </c>
      <c r="G365" s="176" t="s">
        <v>816</v>
      </c>
      <c r="H365" s="152"/>
    </row>
    <row r="366" spans="1:8" ht="13" hidden="1" thickBot="1">
      <c r="A366" s="181" t="s">
        <v>1179</v>
      </c>
      <c r="B366" s="182">
        <v>365</v>
      </c>
      <c r="C366" s="173">
        <f t="shared" si="36"/>
        <v>3.013698630136985E-2</v>
      </c>
      <c r="D366" s="40">
        <f t="shared" si="33"/>
        <v>376</v>
      </c>
      <c r="E366" s="40">
        <f t="shared" si="34"/>
        <v>451.2</v>
      </c>
      <c r="F366" s="41">
        <f t="shared" si="35"/>
        <v>175.96799999999999</v>
      </c>
      <c r="G366" s="180" t="s">
        <v>816</v>
      </c>
      <c r="H366" s="153"/>
    </row>
  </sheetData>
  <autoFilter ref="A4:H366">
    <filterColumn colId="0">
      <filters>
        <filter val="PAC-YT52CRA-K"/>
      </filters>
    </filterColumn>
    <filterColumn colId="3" showButton="0"/>
    <filterColumn colId="4" showButton="0"/>
  </autoFilter>
  <mergeCells count="6">
    <mergeCell ref="H4:H5"/>
    <mergeCell ref="A4:A5"/>
    <mergeCell ref="D4:F4"/>
    <mergeCell ref="G4:G5"/>
    <mergeCell ref="B4:B5"/>
    <mergeCell ref="C4:C5"/>
  </mergeCells>
  <conditionalFormatting sqref="A1:A1048576">
    <cfRule type="duplicateValues" dxfId="2" priority="1"/>
  </conditionalFormatting>
  <conditionalFormatting sqref="A344:A366">
    <cfRule type="duplicateValues" dxfId="1" priority="54"/>
    <cfRule type="duplicateValues" dxfId="0" priority="55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zoomScale="70" zoomScaleNormal="70" workbookViewId="0">
      <pane ySplit="4" topLeftCell="A5" activePane="bottomLeft" state="frozen"/>
      <selection activeCell="F38" sqref="F38"/>
      <selection pane="bottomLeft" activeCell="A13" sqref="A13:XFD13"/>
    </sheetView>
  </sheetViews>
  <sheetFormatPr defaultColWidth="8.81640625" defaultRowHeight="12.5"/>
  <cols>
    <col min="1" max="1" width="17.1796875" style="5" bestFit="1" customWidth="1"/>
    <col min="2" max="2" width="19.453125" style="5" bestFit="1" customWidth="1"/>
    <col min="3" max="3" width="41.26953125" style="13" bestFit="1" customWidth="1"/>
    <col min="4" max="4" width="16.54296875" style="14" customWidth="1"/>
    <col min="5" max="5" width="13.81640625" style="14" customWidth="1"/>
    <col min="6" max="6" width="14.54296875" style="5" customWidth="1"/>
    <col min="7" max="7" width="174.54296875" style="16" bestFit="1" customWidth="1"/>
    <col min="8" max="16384" width="8.81640625" style="5"/>
  </cols>
  <sheetData>
    <row r="1" spans="1:7" ht="13">
      <c r="A1" s="2"/>
      <c r="B1" s="2"/>
      <c r="C1" s="69"/>
      <c r="D1" s="3"/>
      <c r="E1" s="3" t="s">
        <v>323</v>
      </c>
      <c r="F1" s="4">
        <v>0</v>
      </c>
      <c r="G1" s="15"/>
    </row>
    <row r="2" spans="1:7" ht="13.5" thickBot="1">
      <c r="A2" s="2"/>
      <c r="B2" s="2"/>
      <c r="C2" s="69"/>
      <c r="D2" s="6"/>
      <c r="E2" s="6"/>
      <c r="F2" s="7">
        <v>-0.61</v>
      </c>
      <c r="G2" s="15"/>
    </row>
    <row r="3" spans="1:7" ht="13.5" thickBot="1">
      <c r="A3" s="198" t="s">
        <v>561</v>
      </c>
      <c r="B3" s="200" t="s">
        <v>682</v>
      </c>
      <c r="C3" s="202" t="s">
        <v>546</v>
      </c>
      <c r="D3" s="195" t="s">
        <v>1193</v>
      </c>
      <c r="E3" s="196"/>
      <c r="F3" s="197"/>
      <c r="G3" s="204" t="s">
        <v>1014</v>
      </c>
    </row>
    <row r="4" spans="1:7" ht="26.5" thickBot="1">
      <c r="A4" s="199"/>
      <c r="B4" s="201"/>
      <c r="C4" s="203"/>
      <c r="D4" s="17" t="s">
        <v>1011</v>
      </c>
      <c r="E4" s="75" t="s">
        <v>1009</v>
      </c>
      <c r="F4" s="76" t="s">
        <v>1010</v>
      </c>
      <c r="G4" s="205"/>
    </row>
    <row r="5" spans="1:7" ht="13">
      <c r="A5" s="79" t="s">
        <v>598</v>
      </c>
      <c r="B5" s="49" t="s">
        <v>273</v>
      </c>
      <c r="C5" s="80" t="s">
        <v>599</v>
      </c>
      <c r="D5" s="81">
        <v>582</v>
      </c>
      <c r="E5" s="82">
        <f>D5*1.2</f>
        <v>698.4</v>
      </c>
      <c r="F5" s="83">
        <f>E5*(1+$F$1)*(1+$F$2)</f>
        <v>272.37599999999998</v>
      </c>
      <c r="G5" s="84" t="s">
        <v>683</v>
      </c>
    </row>
    <row r="6" spans="1:7" ht="13">
      <c r="A6" s="85" t="s">
        <v>604</v>
      </c>
      <c r="B6" s="23" t="s">
        <v>273</v>
      </c>
      <c r="C6" s="77" t="s">
        <v>605</v>
      </c>
      <c r="D6" s="72" t="s">
        <v>1016</v>
      </c>
      <c r="E6" s="72" t="s">
        <v>1016</v>
      </c>
      <c r="F6" s="72" t="s">
        <v>1016</v>
      </c>
      <c r="G6" s="70" t="s">
        <v>684</v>
      </c>
    </row>
    <row r="7" spans="1:7" ht="13">
      <c r="A7" s="85" t="s">
        <v>606</v>
      </c>
      <c r="B7" s="23" t="s">
        <v>273</v>
      </c>
      <c r="C7" s="77" t="s">
        <v>607</v>
      </c>
      <c r="D7" s="72" t="s">
        <v>1016</v>
      </c>
      <c r="E7" s="72" t="s">
        <v>1016</v>
      </c>
      <c r="F7" s="72" t="s">
        <v>1016</v>
      </c>
      <c r="G7" s="70" t="s">
        <v>685</v>
      </c>
    </row>
    <row r="8" spans="1:7" ht="13">
      <c r="A8" s="85" t="s">
        <v>608</v>
      </c>
      <c r="B8" s="23" t="s">
        <v>273</v>
      </c>
      <c r="C8" s="77" t="s">
        <v>609</v>
      </c>
      <c r="D8" s="72" t="s">
        <v>1016</v>
      </c>
      <c r="E8" s="72" t="s">
        <v>1016</v>
      </c>
      <c r="F8" s="72" t="s">
        <v>1016</v>
      </c>
      <c r="G8" s="70" t="s">
        <v>686</v>
      </c>
    </row>
    <row r="9" spans="1:7" ht="13">
      <c r="A9" s="85" t="s">
        <v>632</v>
      </c>
      <c r="B9" s="23" t="s">
        <v>273</v>
      </c>
      <c r="C9" s="77" t="s">
        <v>633</v>
      </c>
      <c r="D9" s="72">
        <v>1209</v>
      </c>
      <c r="E9" s="78">
        <f t="shared" ref="E9:E65" si="0">D9*1.2</f>
        <v>1450.8</v>
      </c>
      <c r="F9" s="74">
        <f t="shared" ref="F9:F65" si="1">E9*(1+$F$1)*(1+$F$2)</f>
        <v>565.81200000000001</v>
      </c>
      <c r="G9" s="70" t="s">
        <v>687</v>
      </c>
    </row>
    <row r="10" spans="1:7" ht="13">
      <c r="A10" s="85" t="s">
        <v>634</v>
      </c>
      <c r="B10" s="23" t="s">
        <v>273</v>
      </c>
      <c r="C10" s="77" t="s">
        <v>635</v>
      </c>
      <c r="D10" s="72">
        <v>3607</v>
      </c>
      <c r="E10" s="78">
        <f t="shared" si="0"/>
        <v>4328.3999999999996</v>
      </c>
      <c r="F10" s="74">
        <f t="shared" si="1"/>
        <v>1688.076</v>
      </c>
      <c r="G10" s="70" t="s">
        <v>688</v>
      </c>
    </row>
    <row r="11" spans="1:7" ht="13">
      <c r="A11" s="85" t="s">
        <v>636</v>
      </c>
      <c r="B11" s="23" t="s">
        <v>273</v>
      </c>
      <c r="C11" s="77" t="s">
        <v>637</v>
      </c>
      <c r="D11" s="72">
        <v>3344</v>
      </c>
      <c r="E11" s="78">
        <f t="shared" si="0"/>
        <v>4012.7999999999997</v>
      </c>
      <c r="F11" s="74">
        <f t="shared" si="1"/>
        <v>1564.992</v>
      </c>
      <c r="G11" s="70" t="s">
        <v>689</v>
      </c>
    </row>
    <row r="12" spans="1:7" ht="13">
      <c r="A12" s="85" t="s">
        <v>638</v>
      </c>
      <c r="B12" s="23" t="s">
        <v>273</v>
      </c>
      <c r="C12" s="77" t="s">
        <v>639</v>
      </c>
      <c r="D12" s="72">
        <v>1803</v>
      </c>
      <c r="E12" s="78">
        <f t="shared" si="0"/>
        <v>2163.6</v>
      </c>
      <c r="F12" s="74">
        <f t="shared" si="1"/>
        <v>843.80399999999997</v>
      </c>
      <c r="G12" s="70" t="s">
        <v>690</v>
      </c>
    </row>
    <row r="13" spans="1:7" ht="13">
      <c r="A13" s="85" t="s">
        <v>640</v>
      </c>
      <c r="B13" s="23" t="s">
        <v>273</v>
      </c>
      <c r="C13" s="77" t="s">
        <v>641</v>
      </c>
      <c r="D13" s="72">
        <v>902</v>
      </c>
      <c r="E13" s="78">
        <f t="shared" si="0"/>
        <v>1082.3999999999999</v>
      </c>
      <c r="F13" s="74">
        <f t="shared" si="1"/>
        <v>422.13599999999997</v>
      </c>
      <c r="G13" s="70" t="s">
        <v>691</v>
      </c>
    </row>
    <row r="14" spans="1:7" ht="13">
      <c r="A14" s="85" t="s">
        <v>642</v>
      </c>
      <c r="B14" s="23" t="s">
        <v>273</v>
      </c>
      <c r="C14" s="77" t="s">
        <v>643</v>
      </c>
      <c r="D14" s="72">
        <v>582</v>
      </c>
      <c r="E14" s="78">
        <f t="shared" si="0"/>
        <v>698.4</v>
      </c>
      <c r="F14" s="74">
        <f t="shared" si="1"/>
        <v>272.37599999999998</v>
      </c>
      <c r="G14" s="70" t="s">
        <v>692</v>
      </c>
    </row>
    <row r="15" spans="1:7" ht="13">
      <c r="A15" s="85" t="s">
        <v>600</v>
      </c>
      <c r="B15" s="23" t="s">
        <v>274</v>
      </c>
      <c r="C15" s="77" t="s">
        <v>599</v>
      </c>
      <c r="D15" s="72">
        <v>582</v>
      </c>
      <c r="E15" s="78">
        <f t="shared" si="0"/>
        <v>698.4</v>
      </c>
      <c r="F15" s="74">
        <f t="shared" si="1"/>
        <v>272.37599999999998</v>
      </c>
      <c r="G15" s="70" t="s">
        <v>683</v>
      </c>
    </row>
    <row r="16" spans="1:7" ht="13">
      <c r="A16" s="85" t="s">
        <v>610</v>
      </c>
      <c r="B16" s="23" t="s">
        <v>274</v>
      </c>
      <c r="C16" s="77" t="s">
        <v>609</v>
      </c>
      <c r="D16" s="72" t="s">
        <v>1016</v>
      </c>
      <c r="E16" s="72" t="s">
        <v>1016</v>
      </c>
      <c r="F16" s="72" t="s">
        <v>1016</v>
      </c>
      <c r="G16" s="70" t="s">
        <v>686</v>
      </c>
    </row>
    <row r="17" spans="1:7" ht="13">
      <c r="A17" s="85" t="s">
        <v>611</v>
      </c>
      <c r="B17" s="23" t="s">
        <v>274</v>
      </c>
      <c r="C17" s="77" t="s">
        <v>607</v>
      </c>
      <c r="D17" s="72" t="s">
        <v>1016</v>
      </c>
      <c r="E17" s="72" t="s">
        <v>1016</v>
      </c>
      <c r="F17" s="72" t="s">
        <v>1016</v>
      </c>
      <c r="G17" s="70" t="s">
        <v>693</v>
      </c>
    </row>
    <row r="18" spans="1:7" ht="13">
      <c r="A18" s="85" t="s">
        <v>612</v>
      </c>
      <c r="B18" s="23" t="s">
        <v>274</v>
      </c>
      <c r="C18" s="77" t="s">
        <v>613</v>
      </c>
      <c r="D18" s="72" t="s">
        <v>1016</v>
      </c>
      <c r="E18" s="72" t="s">
        <v>1016</v>
      </c>
      <c r="F18" s="72" t="s">
        <v>1016</v>
      </c>
      <c r="G18" s="70" t="s">
        <v>684</v>
      </c>
    </row>
    <row r="19" spans="1:7" ht="13">
      <c r="A19" s="85" t="s">
        <v>644</v>
      </c>
      <c r="B19" s="23" t="s">
        <v>274</v>
      </c>
      <c r="C19" s="77" t="s">
        <v>637</v>
      </c>
      <c r="D19" s="72">
        <v>3344</v>
      </c>
      <c r="E19" s="78">
        <f t="shared" si="0"/>
        <v>4012.7999999999997</v>
      </c>
      <c r="F19" s="74">
        <f t="shared" si="1"/>
        <v>1564.992</v>
      </c>
      <c r="G19" s="70" t="s">
        <v>689</v>
      </c>
    </row>
    <row r="20" spans="1:7" ht="13">
      <c r="A20" s="85" t="s">
        <v>645</v>
      </c>
      <c r="B20" s="23" t="s">
        <v>274</v>
      </c>
      <c r="C20" s="77" t="s">
        <v>639</v>
      </c>
      <c r="D20" s="72">
        <v>1803</v>
      </c>
      <c r="E20" s="78">
        <f t="shared" si="0"/>
        <v>2163.6</v>
      </c>
      <c r="F20" s="74">
        <f t="shared" si="1"/>
        <v>843.80399999999997</v>
      </c>
      <c r="G20" s="70" t="s">
        <v>694</v>
      </c>
    </row>
    <row r="21" spans="1:7" ht="13">
      <c r="A21" s="85" t="s">
        <v>646</v>
      </c>
      <c r="B21" s="23" t="s">
        <v>274</v>
      </c>
      <c r="C21" s="77" t="s">
        <v>635</v>
      </c>
      <c r="D21" s="72">
        <v>3607</v>
      </c>
      <c r="E21" s="78">
        <f t="shared" si="0"/>
        <v>4328.3999999999996</v>
      </c>
      <c r="F21" s="74">
        <f t="shared" si="1"/>
        <v>1688.076</v>
      </c>
      <c r="G21" s="70" t="s">
        <v>688</v>
      </c>
    </row>
    <row r="22" spans="1:7" ht="13">
      <c r="A22" s="85" t="s">
        <v>647</v>
      </c>
      <c r="B22" s="23" t="s">
        <v>274</v>
      </c>
      <c r="C22" s="77" t="s">
        <v>641</v>
      </c>
      <c r="D22" s="72">
        <v>902</v>
      </c>
      <c r="E22" s="78">
        <f t="shared" si="0"/>
        <v>1082.3999999999999</v>
      </c>
      <c r="F22" s="74">
        <f t="shared" si="1"/>
        <v>422.13599999999997</v>
      </c>
      <c r="G22" s="70" t="s">
        <v>695</v>
      </c>
    </row>
    <row r="23" spans="1:7" ht="13">
      <c r="A23" s="85" t="s">
        <v>648</v>
      </c>
      <c r="B23" s="23" t="s">
        <v>274</v>
      </c>
      <c r="C23" s="77" t="s">
        <v>643</v>
      </c>
      <c r="D23" s="72">
        <v>582</v>
      </c>
      <c r="E23" s="78">
        <f t="shared" si="0"/>
        <v>698.4</v>
      </c>
      <c r="F23" s="74">
        <f t="shared" si="1"/>
        <v>272.37599999999998</v>
      </c>
      <c r="G23" s="70" t="s">
        <v>696</v>
      </c>
    </row>
    <row r="24" spans="1:7" ht="13">
      <c r="A24" s="85" t="s">
        <v>649</v>
      </c>
      <c r="B24" s="23" t="s">
        <v>274</v>
      </c>
      <c r="C24" s="77" t="s">
        <v>633</v>
      </c>
      <c r="D24" s="72">
        <v>1209</v>
      </c>
      <c r="E24" s="78">
        <f t="shared" si="0"/>
        <v>1450.8</v>
      </c>
      <c r="F24" s="74">
        <f t="shared" si="1"/>
        <v>565.81200000000001</v>
      </c>
      <c r="G24" s="70" t="s">
        <v>687</v>
      </c>
    </row>
    <row r="25" spans="1:7" ht="13">
      <c r="A25" s="85" t="s">
        <v>614</v>
      </c>
      <c r="B25" s="23" t="s">
        <v>615</v>
      </c>
      <c r="C25" s="77" t="s">
        <v>607</v>
      </c>
      <c r="D25" s="72">
        <v>582</v>
      </c>
      <c r="E25" s="78">
        <f t="shared" si="0"/>
        <v>698.4</v>
      </c>
      <c r="F25" s="74">
        <f t="shared" si="1"/>
        <v>272.37599999999998</v>
      </c>
      <c r="G25" s="70" t="s">
        <v>697</v>
      </c>
    </row>
    <row r="26" spans="1:7" ht="13">
      <c r="A26" s="85" t="s">
        <v>616</v>
      </c>
      <c r="B26" s="23" t="s">
        <v>615</v>
      </c>
      <c r="C26" s="77" t="s">
        <v>617</v>
      </c>
      <c r="D26" s="72">
        <v>2857</v>
      </c>
      <c r="E26" s="78">
        <f t="shared" si="0"/>
        <v>3428.4</v>
      </c>
      <c r="F26" s="74">
        <f t="shared" si="1"/>
        <v>1337.076</v>
      </c>
      <c r="G26" s="70" t="s">
        <v>698</v>
      </c>
    </row>
    <row r="27" spans="1:7" ht="13">
      <c r="A27" s="85" t="s">
        <v>618</v>
      </c>
      <c r="B27" s="23" t="s">
        <v>615</v>
      </c>
      <c r="C27" s="77" t="s">
        <v>619</v>
      </c>
      <c r="D27" s="72">
        <v>1455</v>
      </c>
      <c r="E27" s="78">
        <f t="shared" si="0"/>
        <v>1746</v>
      </c>
      <c r="F27" s="74">
        <f t="shared" si="1"/>
        <v>680.94</v>
      </c>
      <c r="G27" s="70" t="s">
        <v>699</v>
      </c>
    </row>
    <row r="28" spans="1:7" ht="13">
      <c r="A28" s="85" t="s">
        <v>650</v>
      </c>
      <c r="B28" s="23" t="s">
        <v>615</v>
      </c>
      <c r="C28" s="77" t="s">
        <v>651</v>
      </c>
      <c r="D28" s="72">
        <v>572</v>
      </c>
      <c r="E28" s="78">
        <f t="shared" si="0"/>
        <v>686.4</v>
      </c>
      <c r="F28" s="74">
        <f t="shared" si="1"/>
        <v>267.69600000000003</v>
      </c>
      <c r="G28" s="70" t="s">
        <v>700</v>
      </c>
    </row>
    <row r="29" spans="1:7" ht="13">
      <c r="A29" s="85" t="s">
        <v>652</v>
      </c>
      <c r="B29" s="23" t="s">
        <v>615</v>
      </c>
      <c r="C29" s="77" t="s">
        <v>621</v>
      </c>
      <c r="D29" s="72">
        <v>582</v>
      </c>
      <c r="E29" s="78">
        <f t="shared" si="0"/>
        <v>698.4</v>
      </c>
      <c r="F29" s="74">
        <f t="shared" si="1"/>
        <v>272.37599999999998</v>
      </c>
      <c r="G29" s="70" t="s">
        <v>701</v>
      </c>
    </row>
    <row r="30" spans="1:7" ht="13">
      <c r="A30" s="85" t="s">
        <v>653</v>
      </c>
      <c r="B30" s="23" t="s">
        <v>615</v>
      </c>
      <c r="C30" s="77" t="s">
        <v>654</v>
      </c>
      <c r="D30" s="72">
        <v>582</v>
      </c>
      <c r="E30" s="78">
        <f t="shared" si="0"/>
        <v>698.4</v>
      </c>
      <c r="F30" s="74">
        <f t="shared" si="1"/>
        <v>272.37599999999998</v>
      </c>
      <c r="G30" s="70" t="s">
        <v>702</v>
      </c>
    </row>
    <row r="31" spans="1:7" ht="13">
      <c r="A31" s="85" t="s">
        <v>655</v>
      </c>
      <c r="B31" s="23" t="s">
        <v>615</v>
      </c>
      <c r="C31" s="77" t="s">
        <v>633</v>
      </c>
      <c r="D31" s="72">
        <v>1209</v>
      </c>
      <c r="E31" s="78">
        <f t="shared" si="0"/>
        <v>1450.8</v>
      </c>
      <c r="F31" s="74">
        <f t="shared" si="1"/>
        <v>565.81200000000001</v>
      </c>
      <c r="G31" s="70" t="s">
        <v>703</v>
      </c>
    </row>
    <row r="32" spans="1:7" ht="13">
      <c r="A32" s="85" t="s">
        <v>656</v>
      </c>
      <c r="B32" s="23" t="s">
        <v>615</v>
      </c>
      <c r="C32" s="77" t="s">
        <v>643</v>
      </c>
      <c r="D32" s="72">
        <v>582</v>
      </c>
      <c r="E32" s="78">
        <f t="shared" si="0"/>
        <v>698.4</v>
      </c>
      <c r="F32" s="74">
        <f t="shared" si="1"/>
        <v>272.37599999999998</v>
      </c>
      <c r="G32" s="70" t="s">
        <v>704</v>
      </c>
    </row>
    <row r="33" spans="1:7" ht="13">
      <c r="A33" s="85" t="s">
        <v>657</v>
      </c>
      <c r="B33" s="23" t="s">
        <v>615</v>
      </c>
      <c r="C33" s="77" t="s">
        <v>635</v>
      </c>
      <c r="D33" s="72">
        <v>3607</v>
      </c>
      <c r="E33" s="78">
        <f t="shared" si="0"/>
        <v>4328.3999999999996</v>
      </c>
      <c r="F33" s="74">
        <f t="shared" si="1"/>
        <v>1688.076</v>
      </c>
      <c r="G33" s="70" t="s">
        <v>705</v>
      </c>
    </row>
    <row r="34" spans="1:7" ht="13">
      <c r="A34" s="85" t="s">
        <v>658</v>
      </c>
      <c r="B34" s="23" t="s">
        <v>615</v>
      </c>
      <c r="C34" s="77" t="s">
        <v>641</v>
      </c>
      <c r="D34" s="72">
        <v>874</v>
      </c>
      <c r="E34" s="78">
        <f t="shared" si="0"/>
        <v>1048.8</v>
      </c>
      <c r="F34" s="74">
        <f t="shared" si="1"/>
        <v>409.03199999999998</v>
      </c>
      <c r="G34" s="70" t="s">
        <v>706</v>
      </c>
    </row>
    <row r="35" spans="1:7" ht="13">
      <c r="A35" s="85" t="s">
        <v>601</v>
      </c>
      <c r="B35" s="23" t="s">
        <v>602</v>
      </c>
      <c r="C35" s="77" t="s">
        <v>599</v>
      </c>
      <c r="D35" s="72">
        <v>582</v>
      </c>
      <c r="E35" s="78">
        <f t="shared" si="0"/>
        <v>698.4</v>
      </c>
      <c r="F35" s="74">
        <f t="shared" si="1"/>
        <v>272.37599999999998</v>
      </c>
      <c r="G35" s="70" t="s">
        <v>683</v>
      </c>
    </row>
    <row r="36" spans="1:7" ht="13">
      <c r="A36" s="85" t="s">
        <v>620</v>
      </c>
      <c r="B36" s="23" t="s">
        <v>602</v>
      </c>
      <c r="C36" s="77" t="s">
        <v>621</v>
      </c>
      <c r="D36" s="72">
        <v>582</v>
      </c>
      <c r="E36" s="78">
        <f t="shared" si="0"/>
        <v>698.4</v>
      </c>
      <c r="F36" s="74">
        <f t="shared" si="1"/>
        <v>272.37599999999998</v>
      </c>
      <c r="G36" s="70" t="s">
        <v>701</v>
      </c>
    </row>
    <row r="37" spans="1:7" ht="13">
      <c r="A37" s="85" t="s">
        <v>622</v>
      </c>
      <c r="B37" s="23" t="s">
        <v>602</v>
      </c>
      <c r="C37" s="77" t="s">
        <v>607</v>
      </c>
      <c r="D37" s="72">
        <v>582</v>
      </c>
      <c r="E37" s="78">
        <f t="shared" si="0"/>
        <v>698.4</v>
      </c>
      <c r="F37" s="74">
        <f t="shared" si="1"/>
        <v>272.37599999999998</v>
      </c>
      <c r="G37" s="70" t="s">
        <v>707</v>
      </c>
    </row>
    <row r="38" spans="1:7" ht="13">
      <c r="A38" s="85" t="s">
        <v>623</v>
      </c>
      <c r="B38" s="23" t="s">
        <v>602</v>
      </c>
      <c r="C38" s="77" t="s">
        <v>613</v>
      </c>
      <c r="D38" s="72" t="s">
        <v>1016</v>
      </c>
      <c r="E38" s="72" t="s">
        <v>1016</v>
      </c>
      <c r="F38" s="72" t="s">
        <v>1016</v>
      </c>
      <c r="G38" s="70" t="s">
        <v>708</v>
      </c>
    </row>
    <row r="39" spans="1:7" ht="13">
      <c r="A39" s="85" t="s">
        <v>624</v>
      </c>
      <c r="B39" s="23" t="s">
        <v>602</v>
      </c>
      <c r="C39" s="77" t="s">
        <v>619</v>
      </c>
      <c r="D39" s="72">
        <v>902</v>
      </c>
      <c r="E39" s="78">
        <f t="shared" si="0"/>
        <v>1082.3999999999999</v>
      </c>
      <c r="F39" s="74">
        <f t="shared" si="1"/>
        <v>422.13599999999997</v>
      </c>
      <c r="G39" s="70" t="s">
        <v>709</v>
      </c>
    </row>
    <row r="40" spans="1:7" ht="13">
      <c r="A40" s="85" t="s">
        <v>659</v>
      </c>
      <c r="B40" s="23" t="s">
        <v>602</v>
      </c>
      <c r="C40" s="77" t="s">
        <v>654</v>
      </c>
      <c r="D40" s="72">
        <v>582</v>
      </c>
      <c r="E40" s="78">
        <f t="shared" si="0"/>
        <v>698.4</v>
      </c>
      <c r="F40" s="74">
        <f t="shared" si="1"/>
        <v>272.37599999999998</v>
      </c>
      <c r="G40" s="70" t="s">
        <v>710</v>
      </c>
    </row>
    <row r="41" spans="1:7" ht="13">
      <c r="A41" s="85" t="s">
        <v>660</v>
      </c>
      <c r="B41" s="23" t="s">
        <v>602</v>
      </c>
      <c r="C41" s="77" t="s">
        <v>661</v>
      </c>
      <c r="D41" s="72">
        <v>1209</v>
      </c>
      <c r="E41" s="78">
        <f t="shared" si="0"/>
        <v>1450.8</v>
      </c>
      <c r="F41" s="74">
        <f t="shared" si="1"/>
        <v>565.81200000000001</v>
      </c>
      <c r="G41" s="70" t="s">
        <v>710</v>
      </c>
    </row>
    <row r="42" spans="1:7" ht="13">
      <c r="A42" s="85" t="s">
        <v>662</v>
      </c>
      <c r="B42" s="23" t="s">
        <v>602</v>
      </c>
      <c r="C42" s="77" t="s">
        <v>643</v>
      </c>
      <c r="D42" s="72">
        <v>582</v>
      </c>
      <c r="E42" s="78">
        <f t="shared" si="0"/>
        <v>698.4</v>
      </c>
      <c r="F42" s="74">
        <f t="shared" si="1"/>
        <v>272.37599999999998</v>
      </c>
      <c r="G42" s="70" t="s">
        <v>704</v>
      </c>
    </row>
    <row r="43" spans="1:7" ht="13">
      <c r="A43" s="85" t="s">
        <v>663</v>
      </c>
      <c r="B43" s="23" t="s">
        <v>602</v>
      </c>
      <c r="C43" s="77" t="s">
        <v>635</v>
      </c>
      <c r="D43" s="72">
        <v>3607</v>
      </c>
      <c r="E43" s="78">
        <f t="shared" si="0"/>
        <v>4328.3999999999996</v>
      </c>
      <c r="F43" s="74">
        <f t="shared" si="1"/>
        <v>1688.076</v>
      </c>
      <c r="G43" s="70" t="s">
        <v>711</v>
      </c>
    </row>
    <row r="44" spans="1:7" ht="13">
      <c r="A44" s="85" t="s">
        <v>664</v>
      </c>
      <c r="B44" s="23" t="s">
        <v>602</v>
      </c>
      <c r="C44" s="77" t="s">
        <v>665</v>
      </c>
      <c r="D44" s="72">
        <v>902</v>
      </c>
      <c r="E44" s="78">
        <f t="shared" si="0"/>
        <v>1082.3999999999999</v>
      </c>
      <c r="F44" s="74">
        <f t="shared" si="1"/>
        <v>422.13599999999997</v>
      </c>
      <c r="G44" s="70" t="s">
        <v>712</v>
      </c>
    </row>
    <row r="45" spans="1:7" ht="13">
      <c r="A45" s="85" t="s">
        <v>603</v>
      </c>
      <c r="B45" s="23" t="s">
        <v>106</v>
      </c>
      <c r="C45" s="77" t="s">
        <v>599</v>
      </c>
      <c r="D45" s="72">
        <v>582</v>
      </c>
      <c r="E45" s="78">
        <f t="shared" si="0"/>
        <v>698.4</v>
      </c>
      <c r="F45" s="74">
        <f t="shared" si="1"/>
        <v>272.37599999999998</v>
      </c>
      <c r="G45" s="70" t="s">
        <v>683</v>
      </c>
    </row>
    <row r="46" spans="1:7" ht="13">
      <c r="A46" s="85" t="s">
        <v>625</v>
      </c>
      <c r="B46" s="23" t="s">
        <v>106</v>
      </c>
      <c r="C46" s="77" t="s">
        <v>609</v>
      </c>
      <c r="D46" s="72" t="s">
        <v>1016</v>
      </c>
      <c r="E46" s="72" t="s">
        <v>1016</v>
      </c>
      <c r="F46" s="72" t="s">
        <v>1016</v>
      </c>
      <c r="G46" s="70" t="s">
        <v>686</v>
      </c>
    </row>
    <row r="47" spans="1:7" ht="13">
      <c r="A47" s="85" t="s">
        <v>626</v>
      </c>
      <c r="B47" s="23" t="s">
        <v>106</v>
      </c>
      <c r="C47" s="77" t="s">
        <v>607</v>
      </c>
      <c r="D47" s="72" t="s">
        <v>1016</v>
      </c>
      <c r="E47" s="72" t="s">
        <v>1016</v>
      </c>
      <c r="F47" s="72" t="s">
        <v>1016</v>
      </c>
      <c r="G47" s="70" t="s">
        <v>693</v>
      </c>
    </row>
    <row r="48" spans="1:7" ht="13">
      <c r="A48" s="85" t="s">
        <v>627</v>
      </c>
      <c r="B48" s="23" t="s">
        <v>106</v>
      </c>
      <c r="C48" s="77" t="s">
        <v>613</v>
      </c>
      <c r="D48" s="72" t="s">
        <v>1016</v>
      </c>
      <c r="E48" s="72" t="s">
        <v>1016</v>
      </c>
      <c r="F48" s="72" t="s">
        <v>1016</v>
      </c>
      <c r="G48" s="70" t="s">
        <v>684</v>
      </c>
    </row>
    <row r="49" spans="1:7" ht="13">
      <c r="A49" s="85" t="s">
        <v>666</v>
      </c>
      <c r="B49" s="23" t="s">
        <v>106</v>
      </c>
      <c r="C49" s="77" t="s">
        <v>637</v>
      </c>
      <c r="D49" s="72">
        <v>3344</v>
      </c>
      <c r="E49" s="78">
        <f t="shared" si="0"/>
        <v>4012.7999999999997</v>
      </c>
      <c r="F49" s="74">
        <f t="shared" si="1"/>
        <v>1564.992</v>
      </c>
      <c r="G49" s="70" t="s">
        <v>689</v>
      </c>
    </row>
    <row r="50" spans="1:7" ht="13">
      <c r="A50" s="85" t="s">
        <v>667</v>
      </c>
      <c r="B50" s="23" t="s">
        <v>106</v>
      </c>
      <c r="C50" s="77" t="s">
        <v>639</v>
      </c>
      <c r="D50" s="72">
        <v>1803</v>
      </c>
      <c r="E50" s="78">
        <f t="shared" si="0"/>
        <v>2163.6</v>
      </c>
      <c r="F50" s="74">
        <f t="shared" si="1"/>
        <v>843.80399999999997</v>
      </c>
      <c r="G50" s="70" t="s">
        <v>694</v>
      </c>
    </row>
    <row r="51" spans="1:7" ht="13">
      <c r="A51" s="85" t="s">
        <v>668</v>
      </c>
      <c r="B51" s="23" t="s">
        <v>106</v>
      </c>
      <c r="C51" s="77" t="s">
        <v>635</v>
      </c>
      <c r="D51" s="72">
        <v>3607</v>
      </c>
      <c r="E51" s="78">
        <f t="shared" si="0"/>
        <v>4328.3999999999996</v>
      </c>
      <c r="F51" s="74">
        <f t="shared" si="1"/>
        <v>1688.076</v>
      </c>
      <c r="G51" s="70" t="s">
        <v>688</v>
      </c>
    </row>
    <row r="52" spans="1:7" ht="13">
      <c r="A52" s="85" t="s">
        <v>669</v>
      </c>
      <c r="B52" s="23" t="s">
        <v>106</v>
      </c>
      <c r="C52" s="77" t="s">
        <v>665</v>
      </c>
      <c r="D52" s="72">
        <v>902</v>
      </c>
      <c r="E52" s="78">
        <f t="shared" si="0"/>
        <v>1082.3999999999999</v>
      </c>
      <c r="F52" s="74">
        <f t="shared" si="1"/>
        <v>422.13599999999997</v>
      </c>
      <c r="G52" s="70" t="s">
        <v>695</v>
      </c>
    </row>
    <row r="53" spans="1:7" ht="13">
      <c r="A53" s="85" t="s">
        <v>670</v>
      </c>
      <c r="B53" s="23" t="s">
        <v>106</v>
      </c>
      <c r="C53" s="77" t="s">
        <v>643</v>
      </c>
      <c r="D53" s="72">
        <v>582</v>
      </c>
      <c r="E53" s="78">
        <f t="shared" si="0"/>
        <v>698.4</v>
      </c>
      <c r="F53" s="74">
        <f t="shared" si="1"/>
        <v>272.37599999999998</v>
      </c>
      <c r="G53" s="70" t="s">
        <v>696</v>
      </c>
    </row>
    <row r="54" spans="1:7" ht="13">
      <c r="A54" s="85" t="s">
        <v>671</v>
      </c>
      <c r="B54" s="23" t="s">
        <v>106</v>
      </c>
      <c r="C54" s="77" t="s">
        <v>661</v>
      </c>
      <c r="D54" s="72">
        <v>1209</v>
      </c>
      <c r="E54" s="78">
        <f t="shared" si="0"/>
        <v>1450.8</v>
      </c>
      <c r="F54" s="74">
        <f t="shared" si="1"/>
        <v>565.81200000000001</v>
      </c>
      <c r="G54" s="70" t="s">
        <v>687</v>
      </c>
    </row>
    <row r="55" spans="1:7" ht="13">
      <c r="A55" s="85" t="s">
        <v>672</v>
      </c>
      <c r="B55" s="23" t="s">
        <v>673</v>
      </c>
      <c r="C55" s="77" t="s">
        <v>661</v>
      </c>
      <c r="D55" s="72">
        <v>1209</v>
      </c>
      <c r="E55" s="78">
        <f t="shared" si="0"/>
        <v>1450.8</v>
      </c>
      <c r="F55" s="74">
        <f t="shared" si="1"/>
        <v>565.81200000000001</v>
      </c>
      <c r="G55" s="70" t="s">
        <v>710</v>
      </c>
    </row>
    <row r="56" spans="1:7" ht="13">
      <c r="A56" s="85" t="s">
        <v>628</v>
      </c>
      <c r="B56" s="23" t="s">
        <v>629</v>
      </c>
      <c r="C56" s="77" t="s">
        <v>619</v>
      </c>
      <c r="D56" s="72">
        <v>582</v>
      </c>
      <c r="E56" s="78">
        <f t="shared" si="0"/>
        <v>698.4</v>
      </c>
      <c r="F56" s="74">
        <f t="shared" si="1"/>
        <v>272.37599999999998</v>
      </c>
      <c r="G56" s="70" t="s">
        <v>713</v>
      </c>
    </row>
    <row r="57" spans="1:7" ht="13">
      <c r="A57" s="85" t="s">
        <v>630</v>
      </c>
      <c r="B57" s="23" t="s">
        <v>629</v>
      </c>
      <c r="C57" s="77" t="s">
        <v>617</v>
      </c>
      <c r="D57" s="72">
        <v>2857</v>
      </c>
      <c r="E57" s="78">
        <f t="shared" si="0"/>
        <v>3428.4</v>
      </c>
      <c r="F57" s="74">
        <f t="shared" si="1"/>
        <v>1337.076</v>
      </c>
      <c r="G57" s="70" t="s">
        <v>714</v>
      </c>
    </row>
    <row r="58" spans="1:7" ht="13">
      <c r="A58" s="85" t="s">
        <v>631</v>
      </c>
      <c r="B58" s="23" t="s">
        <v>629</v>
      </c>
      <c r="C58" s="77" t="s">
        <v>607</v>
      </c>
      <c r="D58" s="72">
        <v>582</v>
      </c>
      <c r="E58" s="78">
        <f t="shared" si="0"/>
        <v>698.4</v>
      </c>
      <c r="F58" s="74">
        <f t="shared" si="1"/>
        <v>272.37599999999998</v>
      </c>
      <c r="G58" s="70" t="s">
        <v>715</v>
      </c>
    </row>
    <row r="59" spans="1:7" ht="13">
      <c r="A59" s="85" t="s">
        <v>674</v>
      </c>
      <c r="B59" s="23" t="s">
        <v>629</v>
      </c>
      <c r="C59" s="77" t="s">
        <v>675</v>
      </c>
      <c r="D59" s="72">
        <v>582</v>
      </c>
      <c r="E59" s="78">
        <f t="shared" si="0"/>
        <v>698.4</v>
      </c>
      <c r="F59" s="74">
        <f t="shared" si="1"/>
        <v>272.37599999999998</v>
      </c>
      <c r="G59" s="70" t="s">
        <v>716</v>
      </c>
    </row>
    <row r="60" spans="1:7" ht="13">
      <c r="A60" s="85" t="s">
        <v>676</v>
      </c>
      <c r="B60" s="23" t="s">
        <v>629</v>
      </c>
      <c r="C60" s="77" t="s">
        <v>635</v>
      </c>
      <c r="D60" s="72">
        <v>3607</v>
      </c>
      <c r="E60" s="78">
        <f t="shared" si="0"/>
        <v>4328.3999999999996</v>
      </c>
      <c r="F60" s="74">
        <f t="shared" si="1"/>
        <v>1688.076</v>
      </c>
      <c r="G60" s="70" t="s">
        <v>705</v>
      </c>
    </row>
    <row r="61" spans="1:7" ht="13">
      <c r="A61" s="85" t="s">
        <v>677</v>
      </c>
      <c r="B61" s="23" t="s">
        <v>629</v>
      </c>
      <c r="C61" s="77" t="s">
        <v>641</v>
      </c>
      <c r="D61" s="72">
        <v>874</v>
      </c>
      <c r="E61" s="78">
        <f t="shared" si="0"/>
        <v>1048.8</v>
      </c>
      <c r="F61" s="74">
        <f t="shared" si="1"/>
        <v>409.03199999999998</v>
      </c>
      <c r="G61" s="70" t="s">
        <v>717</v>
      </c>
    </row>
    <row r="62" spans="1:7" ht="13">
      <c r="A62" s="85" t="s">
        <v>678</v>
      </c>
      <c r="B62" s="23" t="s">
        <v>629</v>
      </c>
      <c r="C62" s="77" t="s">
        <v>643</v>
      </c>
      <c r="D62" s="72">
        <v>582</v>
      </c>
      <c r="E62" s="78">
        <f t="shared" si="0"/>
        <v>698.4</v>
      </c>
      <c r="F62" s="74">
        <f t="shared" si="1"/>
        <v>272.37599999999998</v>
      </c>
      <c r="G62" s="70" t="s">
        <v>718</v>
      </c>
    </row>
    <row r="63" spans="1:7" ht="13">
      <c r="A63" s="85" t="s">
        <v>679</v>
      </c>
      <c r="B63" s="23" t="s">
        <v>629</v>
      </c>
      <c r="C63" s="77" t="s">
        <v>633</v>
      </c>
      <c r="D63" s="72">
        <v>1209</v>
      </c>
      <c r="E63" s="78">
        <f t="shared" si="0"/>
        <v>1450.8</v>
      </c>
      <c r="F63" s="74">
        <f t="shared" si="1"/>
        <v>565.81200000000001</v>
      </c>
      <c r="G63" s="70" t="s">
        <v>719</v>
      </c>
    </row>
    <row r="64" spans="1:7" ht="13">
      <c r="A64" s="85" t="s">
        <v>680</v>
      </c>
      <c r="B64" s="23" t="s">
        <v>629</v>
      </c>
      <c r="C64" s="77" t="s">
        <v>654</v>
      </c>
      <c r="D64" s="72">
        <v>582</v>
      </c>
      <c r="E64" s="78">
        <f t="shared" si="0"/>
        <v>698.4</v>
      </c>
      <c r="F64" s="74">
        <f t="shared" si="1"/>
        <v>272.37599999999998</v>
      </c>
      <c r="G64" s="70" t="s">
        <v>720</v>
      </c>
    </row>
    <row r="65" spans="1:7" ht="13.5" thickBot="1">
      <c r="A65" s="86" t="s">
        <v>681</v>
      </c>
      <c r="B65" s="40" t="s">
        <v>629</v>
      </c>
      <c r="C65" s="87" t="s">
        <v>651</v>
      </c>
      <c r="D65" s="73">
        <v>582</v>
      </c>
      <c r="E65" s="88">
        <f t="shared" si="0"/>
        <v>698.4</v>
      </c>
      <c r="F65" s="89">
        <f t="shared" si="1"/>
        <v>272.37599999999998</v>
      </c>
      <c r="G65" s="71" t="s">
        <v>721</v>
      </c>
    </row>
  </sheetData>
  <autoFilter ref="A3:G65">
    <filterColumn colId="3" showButton="0"/>
    <filterColumn colId="4" hiddenButton="1" showButton="0"/>
  </autoFilter>
  <mergeCells count="5">
    <mergeCell ref="A3:A4"/>
    <mergeCell ref="D3:F3"/>
    <mergeCell ref="B3:B4"/>
    <mergeCell ref="C3:C4"/>
    <mergeCell ref="G3:G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zoomScale="85" zoomScaleNormal="85" workbookViewId="0">
      <selection activeCell="F22" sqref="F22"/>
    </sheetView>
  </sheetViews>
  <sheetFormatPr defaultColWidth="8.81640625" defaultRowHeight="14"/>
  <cols>
    <col min="1" max="1" width="22.7265625" style="1" customWidth="1"/>
    <col min="2" max="2" width="14.7265625" style="1" customWidth="1"/>
    <col min="3" max="3" width="13.7265625" style="1" customWidth="1"/>
    <col min="4" max="4" width="16" style="1" customWidth="1"/>
    <col min="5" max="5" width="18.7265625" style="1" customWidth="1"/>
    <col min="6" max="6" width="15.26953125" style="1" customWidth="1"/>
    <col min="7" max="7" width="12.1796875" style="1" customWidth="1"/>
    <col min="8" max="8" width="8.81640625" style="1"/>
    <col min="9" max="9" width="32.81640625" style="1" bestFit="1" customWidth="1"/>
    <col min="10" max="10" width="18.81640625" style="1" bestFit="1" customWidth="1"/>
    <col min="11" max="11" width="21.26953125" style="1" customWidth="1"/>
    <col min="12" max="12" width="23.26953125" style="1" customWidth="1"/>
    <col min="13" max="16384" width="8.81640625" style="1"/>
  </cols>
  <sheetData>
    <row r="1" spans="1:12" ht="14.5">
      <c r="A1" s="101" t="s">
        <v>1021</v>
      </c>
      <c r="B1"/>
      <c r="C1"/>
      <c r="D1"/>
      <c r="E1"/>
      <c r="F1"/>
      <c r="G1"/>
      <c r="H1"/>
      <c r="I1" s="101" t="s">
        <v>1040</v>
      </c>
      <c r="J1" s="136"/>
      <c r="K1" s="136"/>
      <c r="L1" s="136"/>
    </row>
    <row r="2" spans="1:12" ht="15" thickBot="1">
      <c r="A2"/>
      <c r="B2"/>
      <c r="C2"/>
      <c r="D2"/>
      <c r="E2"/>
      <c r="F2"/>
      <c r="G2"/>
      <c r="H2"/>
      <c r="I2"/>
      <c r="J2"/>
      <c r="K2"/>
      <c r="L2"/>
    </row>
    <row r="3" spans="1:12" ht="42.5" thickBot="1">
      <c r="A3" s="102" t="s">
        <v>1022</v>
      </c>
      <c r="B3" s="103" t="s">
        <v>1023</v>
      </c>
      <c r="C3" s="104" t="s">
        <v>1024</v>
      </c>
      <c r="D3" s="103" t="s">
        <v>1025</v>
      </c>
      <c r="E3" s="104" t="s">
        <v>1026</v>
      </c>
      <c r="F3" s="103" t="s">
        <v>1027</v>
      </c>
      <c r="G3" s="104" t="s">
        <v>1028</v>
      </c>
      <c r="H3"/>
      <c r="I3" s="101"/>
      <c r="J3" s="136"/>
      <c r="K3" s="137" t="s">
        <v>1041</v>
      </c>
      <c r="L3" s="138" t="s">
        <v>1042</v>
      </c>
    </row>
    <row r="4" spans="1:12" ht="28.5" thickBot="1">
      <c r="A4" s="105" t="s">
        <v>1029</v>
      </c>
      <c r="B4" s="106"/>
      <c r="C4" s="107"/>
      <c r="D4" s="106"/>
      <c r="E4" s="107"/>
      <c r="F4" s="106"/>
      <c r="G4" s="108"/>
      <c r="H4"/>
      <c r="I4" s="102" t="s">
        <v>1043</v>
      </c>
      <c r="J4" s="139" t="s">
        <v>1044</v>
      </c>
      <c r="K4" s="102" t="s">
        <v>1045</v>
      </c>
      <c r="L4" s="140" t="s">
        <v>1045</v>
      </c>
    </row>
    <row r="5" spans="1:12" ht="15" thickBot="1">
      <c r="A5" s="109" t="s">
        <v>1030</v>
      </c>
      <c r="B5" s="110">
        <v>379</v>
      </c>
      <c r="C5" s="111">
        <f>B5*1.2</f>
        <v>454.8</v>
      </c>
      <c r="D5" s="112">
        <v>506</v>
      </c>
      <c r="E5" s="111">
        <f>D5*1.2</f>
        <v>607.19999999999993</v>
      </c>
      <c r="F5" s="113">
        <v>723</v>
      </c>
      <c r="G5" s="114">
        <f t="shared" ref="G5:G7" si="0">F5*1.2</f>
        <v>867.6</v>
      </c>
      <c r="H5" s="141"/>
      <c r="I5" s="142" t="s">
        <v>1046</v>
      </c>
      <c r="J5" s="143" t="s">
        <v>1047</v>
      </c>
      <c r="K5" s="112">
        <v>352</v>
      </c>
      <c r="L5" s="144">
        <v>342</v>
      </c>
    </row>
    <row r="6" spans="1:12" ht="15" thickBot="1">
      <c r="A6" s="115" t="s">
        <v>1031</v>
      </c>
      <c r="B6" s="116">
        <v>379</v>
      </c>
      <c r="C6" s="117">
        <f>B6*1.2</f>
        <v>454.8</v>
      </c>
      <c r="D6" s="118">
        <v>506</v>
      </c>
      <c r="E6" s="117">
        <f>D6*1.2</f>
        <v>607.19999999999993</v>
      </c>
      <c r="F6" s="119">
        <v>723</v>
      </c>
      <c r="G6" s="120">
        <f t="shared" si="0"/>
        <v>867.6</v>
      </c>
      <c r="H6" s="141"/>
      <c r="I6" s="145" t="s">
        <v>1048</v>
      </c>
      <c r="J6" s="145" t="s">
        <v>1049</v>
      </c>
      <c r="K6" s="146">
        <v>378</v>
      </c>
      <c r="L6" s="147">
        <v>309</v>
      </c>
    </row>
    <row r="7" spans="1:12" ht="15" thickBot="1">
      <c r="A7" s="121" t="s">
        <v>1032</v>
      </c>
      <c r="B7" s="122">
        <v>345</v>
      </c>
      <c r="C7" s="117">
        <f>B7*1.2</f>
        <v>414</v>
      </c>
      <c r="D7" s="123">
        <v>460</v>
      </c>
      <c r="E7" s="117">
        <f>D7*1.2</f>
        <v>552</v>
      </c>
      <c r="F7" s="124">
        <v>658</v>
      </c>
      <c r="G7" s="120">
        <f t="shared" si="0"/>
        <v>789.6</v>
      </c>
      <c r="H7" s="141"/>
      <c r="I7" s="148" t="s">
        <v>1038</v>
      </c>
      <c r="J7" s="206" t="s">
        <v>1039</v>
      </c>
      <c r="K7" s="206"/>
      <c r="L7" s="206"/>
    </row>
    <row r="8" spans="1:12" ht="15" thickBot="1">
      <c r="A8" s="105" t="s">
        <v>1033</v>
      </c>
      <c r="B8" s="125"/>
      <c r="C8" s="126"/>
      <c r="D8" s="127"/>
      <c r="E8" s="126"/>
      <c r="F8" s="127"/>
      <c r="G8" s="128"/>
      <c r="H8" s="141"/>
      <c r="I8" s="141"/>
      <c r="J8" s="141"/>
      <c r="K8" s="141"/>
      <c r="L8" s="141"/>
    </row>
    <row r="9" spans="1:12" ht="14.5">
      <c r="A9" s="109" t="s">
        <v>1034</v>
      </c>
      <c r="B9" s="110">
        <v>772</v>
      </c>
      <c r="C9" s="117">
        <f>B9*1.2</f>
        <v>926.4</v>
      </c>
      <c r="D9" s="129">
        <v>966</v>
      </c>
      <c r="E9" s="117">
        <f>D9*1.2</f>
        <v>1159.2</v>
      </c>
      <c r="F9" s="129">
        <v>1137</v>
      </c>
      <c r="G9" s="120">
        <f t="shared" ref="G9:G12" si="1">F9*1.2</f>
        <v>1364.3999999999999</v>
      </c>
      <c r="H9" s="141"/>
      <c r="I9" s="141"/>
      <c r="J9" s="141"/>
      <c r="K9" s="141"/>
      <c r="L9" s="141"/>
    </row>
    <row r="10" spans="1:12" ht="14.5">
      <c r="A10" s="115" t="s">
        <v>1035</v>
      </c>
      <c r="B10" s="116">
        <v>814</v>
      </c>
      <c r="C10" s="117">
        <f>B10*1.2</f>
        <v>976.8</v>
      </c>
      <c r="D10" s="118">
        <v>1018</v>
      </c>
      <c r="E10" s="117">
        <f>D10*1.2</f>
        <v>1221.5999999999999</v>
      </c>
      <c r="F10" s="118">
        <v>1199</v>
      </c>
      <c r="G10" s="120">
        <f t="shared" si="1"/>
        <v>1438.8</v>
      </c>
      <c r="H10" s="141"/>
      <c r="I10" s="141"/>
      <c r="J10" s="141"/>
      <c r="K10" s="141"/>
      <c r="L10" s="141"/>
    </row>
    <row r="11" spans="1:12" ht="14.5">
      <c r="A11" s="115" t="s">
        <v>1036</v>
      </c>
      <c r="B11" s="116">
        <v>855</v>
      </c>
      <c r="C11" s="117">
        <f>B11*1.2</f>
        <v>1026</v>
      </c>
      <c r="D11" s="118">
        <v>1069</v>
      </c>
      <c r="E11" s="117">
        <f>D11*1.2</f>
        <v>1282.8</v>
      </c>
      <c r="F11" s="118">
        <v>1258</v>
      </c>
      <c r="G11" s="120">
        <f t="shared" si="1"/>
        <v>1509.6</v>
      </c>
      <c r="H11" s="141"/>
      <c r="I11" s="141"/>
      <c r="J11" s="141"/>
      <c r="K11" s="141"/>
      <c r="L11" s="141"/>
    </row>
    <row r="12" spans="1:12" ht="15" thickBot="1">
      <c r="A12" s="130" t="s">
        <v>1037</v>
      </c>
      <c r="B12" s="131">
        <v>689</v>
      </c>
      <c r="C12" s="132">
        <f>B12*1.2</f>
        <v>826.8</v>
      </c>
      <c r="D12" s="133">
        <v>861</v>
      </c>
      <c r="E12" s="132">
        <f>D12*1.2</f>
        <v>1033.2</v>
      </c>
      <c r="F12" s="133">
        <v>1076</v>
      </c>
      <c r="G12" s="134">
        <f t="shared" si="1"/>
        <v>1291.2</v>
      </c>
      <c r="H12" s="141"/>
      <c r="I12" s="141"/>
      <c r="J12" s="141"/>
      <c r="K12" s="141"/>
      <c r="L12" s="141"/>
    </row>
    <row r="13" spans="1:12" ht="14.5">
      <c r="A13" s="135" t="s">
        <v>1038</v>
      </c>
      <c r="B13" s="207" t="s">
        <v>1039</v>
      </c>
      <c r="C13" s="207"/>
      <c r="D13" s="207"/>
      <c r="E13"/>
      <c r="F13"/>
      <c r="G13"/>
      <c r="H13"/>
      <c r="I13"/>
      <c r="J13"/>
      <c r="K13"/>
      <c r="L13"/>
    </row>
    <row r="14" spans="1:12" ht="14.5">
      <c r="A14"/>
      <c r="B14"/>
      <c r="C14"/>
      <c r="D14"/>
      <c r="E14"/>
      <c r="F14"/>
      <c r="G14"/>
      <c r="H14"/>
      <c r="I14"/>
      <c r="J14"/>
      <c r="K14"/>
      <c r="L14"/>
    </row>
  </sheetData>
  <mergeCells count="2">
    <mergeCell ref="J7:L7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RAC_PAC_Lossnay</vt:lpstr>
      <vt:lpstr>City Multi</vt:lpstr>
      <vt:lpstr>Option</vt:lpstr>
      <vt:lpstr>Licences</vt:lpstr>
      <vt:lpstr>JT</vt:lpstr>
    </vt:vector>
  </TitlesOfParts>
  <Company>Mitsubishi Electric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Kramorenko, Marina</dc:creator>
  <cp:lastModifiedBy>Bazhanova, Alexandra</cp:lastModifiedBy>
  <dcterms:created xsi:type="dcterms:W3CDTF">2018-03-21T09:39:32Z</dcterms:created>
  <dcterms:modified xsi:type="dcterms:W3CDTF">2023-02-06T08:14:33Z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55f6660-0408-47d2-ae31-f46329b4bd81_Enabled">
    <vt:lpwstr>true</vt:lpwstr>
  </property>
  <property fmtid="{D5CDD505-2E9C-101B-9397-08002B2CF9AE}" pid="3" name="MSIP_Label_d55f6660-0408-47d2-ae31-f46329b4bd81_SetDate">
    <vt:lpwstr>2021-04-29T07:35:27Z</vt:lpwstr>
  </property>
  <property fmtid="{D5CDD505-2E9C-101B-9397-08002B2CF9AE}" pid="4" name="MSIP_Label_d55f6660-0408-47d2-ae31-f46329b4bd81_Method">
    <vt:lpwstr>Standard</vt:lpwstr>
  </property>
  <property fmtid="{D5CDD505-2E9C-101B-9397-08002B2CF9AE}" pid="5" name="MSIP_Label_d55f6660-0408-47d2-ae31-f46329b4bd81_Name">
    <vt:lpwstr>General</vt:lpwstr>
  </property>
  <property fmtid="{D5CDD505-2E9C-101B-9397-08002B2CF9AE}" pid="6" name="MSIP_Label_d55f6660-0408-47d2-ae31-f46329b4bd81_SiteId">
    <vt:lpwstr>1f141cfd-a6c5-4e9a-bf84-7116c141e5f4</vt:lpwstr>
  </property>
  <property fmtid="{D5CDD505-2E9C-101B-9397-08002B2CF9AE}" pid="7" name="MSIP_Label_d55f6660-0408-47d2-ae31-f46329b4bd81_ActionId">
    <vt:lpwstr>11479015-153e-4101-90e2-f04e538c06bf</vt:lpwstr>
  </property>
  <property fmtid="{D5CDD505-2E9C-101B-9397-08002B2CF9AE}" pid="8" name="MSIP_Label_d55f6660-0408-47d2-ae31-f46329b4bd81_ContentBits">
    <vt:lpwstr>0</vt:lpwstr>
  </property>
</Properties>
</file>