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3955" windowHeight="12585" firstSheet="4" activeTab="7"/>
  </bookViews>
  <sheets>
    <sheet name="Cплит-системы бытовые" sheetId="2" r:id="rId1"/>
    <sheet name="Мультисплит-системы R32" sheetId="3" r:id="rId2"/>
    <sheet name="Мультисплит-системы R410A" sheetId="4" r:id="rId3"/>
    <sheet name="Сплит-системы полупром R32" sheetId="5" r:id="rId4"/>
    <sheet name="Сплит-системы полупромыш R410A" sheetId="6" r:id="rId5"/>
    <sheet name="Мультизональные системы" sheetId="7" r:id="rId6"/>
    <sheet name="Вентиляционное оборудование" sheetId="8" r:id="rId7"/>
    <sheet name="Аксессуары" sheetId="9" r:id="rId8"/>
  </sheets>
  <calcPr calcId="114210"/>
</workbook>
</file>

<file path=xl/calcChain.xml><?xml version="1.0" encoding="utf-8"?>
<calcChain xmlns="http://schemas.openxmlformats.org/spreadsheetml/2006/main">
  <c r="N11" i="2"/>
  <c r="N12"/>
  <c r="M13"/>
  <c r="N13"/>
  <c r="N14"/>
  <c r="N15"/>
  <c r="M16"/>
  <c r="N16"/>
  <c r="N19"/>
  <c r="N20"/>
  <c r="M21"/>
  <c r="N21"/>
  <c r="N22"/>
  <c r="N23"/>
  <c r="M24"/>
  <c r="N24"/>
  <c r="N25"/>
  <c r="N26"/>
  <c r="M27"/>
  <c r="N27"/>
  <c r="N28"/>
  <c r="N29"/>
  <c r="M30"/>
  <c r="N30"/>
  <c r="N33"/>
  <c r="N34"/>
  <c r="N35"/>
  <c r="M36"/>
  <c r="N36"/>
  <c r="M37"/>
  <c r="N37"/>
  <c r="N38"/>
  <c r="N39"/>
  <c r="N40"/>
  <c r="M41"/>
  <c r="N41"/>
  <c r="M42"/>
  <c r="N42"/>
  <c r="N43"/>
  <c r="N44"/>
  <c r="N45"/>
  <c r="M46"/>
  <c r="N46"/>
  <c r="M47"/>
  <c r="N47"/>
  <c r="N48"/>
  <c r="N49"/>
  <c r="N50"/>
  <c r="M51"/>
  <c r="N51"/>
  <c r="M52"/>
  <c r="N52"/>
  <c r="N55"/>
  <c r="N56"/>
  <c r="M57"/>
  <c r="N57"/>
  <c r="N58"/>
  <c r="N59"/>
  <c r="M60"/>
  <c r="N60"/>
  <c r="N61"/>
  <c r="N62"/>
  <c r="M63"/>
  <c r="N63"/>
  <c r="N64"/>
  <c r="N65"/>
  <c r="M66"/>
  <c r="N66"/>
  <c r="N67"/>
  <c r="N68"/>
  <c r="M69"/>
  <c r="N69"/>
  <c r="N70"/>
  <c r="N71"/>
  <c r="M72"/>
  <c r="N72"/>
  <c r="N75"/>
  <c r="N76"/>
  <c r="M77"/>
  <c r="N77"/>
  <c r="N78"/>
  <c r="N79"/>
  <c r="M80"/>
  <c r="N80"/>
  <c r="N81"/>
  <c r="N82"/>
  <c r="M83"/>
  <c r="N83"/>
  <c r="N84"/>
  <c r="N85"/>
  <c r="M86"/>
  <c r="N86"/>
  <c r="N87"/>
  <c r="N88"/>
  <c r="M89"/>
  <c r="N89"/>
  <c r="N93"/>
  <c r="N94"/>
  <c r="M95"/>
  <c r="N95"/>
  <c r="N96"/>
  <c r="N97"/>
  <c r="M98"/>
  <c r="N98"/>
  <c r="F4"/>
  <c r="H13"/>
  <c r="H16"/>
  <c r="H21"/>
  <c r="H24"/>
  <c r="H27"/>
  <c r="H30"/>
  <c r="H35"/>
  <c r="H36"/>
  <c r="H37"/>
  <c r="H41"/>
  <c r="H42"/>
  <c r="H46"/>
  <c r="H47"/>
  <c r="H51"/>
  <c r="H52"/>
  <c r="H55"/>
  <c r="H57"/>
  <c r="H60"/>
  <c r="H63"/>
  <c r="H66"/>
  <c r="H69"/>
  <c r="H72"/>
  <c r="H77"/>
  <c r="H80"/>
  <c r="H83"/>
  <c r="H86"/>
  <c r="H89"/>
  <c r="H95"/>
  <c r="H98"/>
  <c r="J4"/>
  <c r="I13"/>
  <c r="I16"/>
  <c r="I21"/>
  <c r="I24"/>
  <c r="I27"/>
  <c r="I30"/>
  <c r="I36"/>
  <c r="I37"/>
  <c r="I41"/>
  <c r="I42"/>
  <c r="I46"/>
  <c r="I47"/>
  <c r="I51"/>
  <c r="I52"/>
  <c r="I57"/>
  <c r="I60"/>
  <c r="I63"/>
  <c r="I66"/>
  <c r="I69"/>
  <c r="I72"/>
  <c r="I77"/>
  <c r="I80"/>
  <c r="I83"/>
  <c r="I86"/>
  <c r="I89"/>
  <c r="I95"/>
  <c r="I98"/>
  <c r="N4"/>
  <c r="J13"/>
  <c r="K13"/>
  <c r="J16"/>
  <c r="K16"/>
  <c r="J21"/>
  <c r="K21"/>
  <c r="J24"/>
  <c r="K24"/>
  <c r="J27"/>
  <c r="K27"/>
  <c r="J30"/>
  <c r="K30"/>
  <c r="J36"/>
  <c r="K36"/>
  <c r="J37"/>
  <c r="K37"/>
  <c r="J41"/>
  <c r="K41"/>
  <c r="J42"/>
  <c r="K42"/>
  <c r="J46"/>
  <c r="K46"/>
  <c r="J47"/>
  <c r="K47"/>
  <c r="J51"/>
  <c r="K51"/>
  <c r="J52"/>
  <c r="K52"/>
  <c r="J57"/>
  <c r="K57"/>
  <c r="J60"/>
  <c r="K60"/>
  <c r="J63"/>
  <c r="K63"/>
  <c r="J66"/>
  <c r="K66"/>
  <c r="J69"/>
  <c r="K69"/>
  <c r="J72"/>
  <c r="K72"/>
  <c r="J77"/>
  <c r="K77"/>
  <c r="J80"/>
  <c r="K80"/>
  <c r="J83"/>
  <c r="K83"/>
  <c r="J86"/>
  <c r="K86"/>
  <c r="J89"/>
  <c r="K89"/>
  <c r="J95"/>
  <c r="K95"/>
  <c r="J98"/>
  <c r="K98"/>
  <c r="N8" i="9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F3"/>
  <c r="J3"/>
  <c r="N3"/>
  <c r="L8" i="8"/>
  <c r="L9"/>
  <c r="L10"/>
  <c r="L11"/>
  <c r="L12"/>
  <c r="L13"/>
  <c r="L14"/>
  <c r="L15"/>
  <c r="L16"/>
  <c r="F3"/>
  <c r="I10"/>
  <c r="K10"/>
  <c r="I13"/>
  <c r="K13"/>
  <c r="I16"/>
  <c r="K16"/>
  <c r="N8" i="7"/>
  <c r="N9"/>
  <c r="N10"/>
  <c r="N12"/>
  <c r="N13"/>
  <c r="N14"/>
  <c r="N15"/>
  <c r="N16"/>
  <c r="N17"/>
  <c r="N19"/>
  <c r="N20"/>
  <c r="N21"/>
  <c r="N22"/>
  <c r="N23"/>
  <c r="N24"/>
  <c r="N26"/>
  <c r="N27"/>
  <c r="N28"/>
  <c r="N29"/>
  <c r="N30"/>
  <c r="N31"/>
  <c r="N33"/>
  <c r="N34"/>
  <c r="N35"/>
  <c r="N36"/>
  <c r="N37"/>
  <c r="N40"/>
  <c r="N41"/>
  <c r="N42"/>
  <c r="N43"/>
  <c r="N44"/>
  <c r="N45"/>
  <c r="N46"/>
  <c r="N47"/>
  <c r="N48"/>
  <c r="N49"/>
  <c r="N50"/>
  <c r="N51"/>
  <c r="N52"/>
  <c r="N53"/>
  <c r="N54"/>
  <c r="N57"/>
  <c r="N58"/>
  <c r="N59"/>
  <c r="N60"/>
  <c r="N61"/>
  <c r="N62"/>
  <c r="N63"/>
  <c r="N64"/>
  <c r="N65"/>
  <c r="N67"/>
  <c r="N68"/>
  <c r="N69"/>
  <c r="N70"/>
  <c r="N71"/>
  <c r="N72"/>
  <c r="N73"/>
  <c r="N74"/>
  <c r="N75"/>
  <c r="N76"/>
  <c r="N77"/>
  <c r="N78"/>
  <c r="N79"/>
  <c r="N80"/>
  <c r="N81"/>
  <c r="N83"/>
  <c r="N84"/>
  <c r="N85"/>
  <c r="N86"/>
  <c r="N87"/>
  <c r="N89"/>
  <c r="N90"/>
  <c r="N91"/>
  <c r="N92"/>
  <c r="N93"/>
  <c r="N94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81"/>
  <c r="N182"/>
  <c r="N183"/>
  <c r="N184"/>
  <c r="N185"/>
  <c r="N186"/>
  <c r="N187"/>
  <c r="N190"/>
  <c r="N191"/>
  <c r="N192"/>
  <c r="N193"/>
  <c r="N194"/>
  <c r="N195"/>
  <c r="N196"/>
  <c r="N198"/>
  <c r="N199"/>
  <c r="N200"/>
  <c r="N201"/>
  <c r="N203"/>
  <c r="N204"/>
  <c r="N205"/>
  <c r="N206"/>
  <c r="N207"/>
  <c r="N208"/>
  <c r="N211"/>
  <c r="N212"/>
  <c r="N213"/>
  <c r="N214"/>
  <c r="F3"/>
  <c r="H89"/>
  <c r="H90"/>
  <c r="H91"/>
  <c r="H92"/>
  <c r="H93"/>
  <c r="H94"/>
  <c r="K3"/>
  <c r="I91"/>
  <c r="I94"/>
  <c r="N3"/>
  <c r="J42"/>
  <c r="J45"/>
  <c r="J48"/>
  <c r="J51"/>
  <c r="J54"/>
  <c r="J69"/>
  <c r="J72"/>
  <c r="J75"/>
  <c r="J78"/>
  <c r="J81"/>
  <c r="J91"/>
  <c r="J94"/>
  <c r="A99"/>
  <c r="J99"/>
  <c r="A102"/>
  <c r="J102"/>
  <c r="A105"/>
  <c r="J105"/>
  <c r="A108"/>
  <c r="J108"/>
  <c r="A111"/>
  <c r="J111"/>
  <c r="A114"/>
  <c r="J114"/>
  <c r="A117"/>
  <c r="J117"/>
  <c r="J122"/>
  <c r="J125"/>
  <c r="J128"/>
  <c r="J131"/>
  <c r="J134"/>
  <c r="J137"/>
  <c r="J140"/>
  <c r="J143"/>
  <c r="J146"/>
  <c r="A151"/>
  <c r="J151"/>
  <c r="A154"/>
  <c r="J154"/>
  <c r="A157"/>
  <c r="J157"/>
  <c r="A160"/>
  <c r="J160"/>
  <c r="A163"/>
  <c r="J163"/>
  <c r="A166"/>
  <c r="J166"/>
  <c r="A169"/>
  <c r="J169"/>
  <c r="A172"/>
  <c r="J172"/>
  <c r="A175"/>
  <c r="J175"/>
  <c r="A178"/>
  <c r="J178"/>
  <c r="N217"/>
  <c r="N218"/>
  <c r="N219"/>
  <c r="N220"/>
  <c r="L8" i="3"/>
  <c r="L9"/>
  <c r="L10"/>
  <c r="L11"/>
  <c r="L12"/>
  <c r="L13"/>
  <c r="L16"/>
  <c r="L17"/>
  <c r="L18"/>
  <c r="L19"/>
  <c r="L20"/>
  <c r="L21"/>
  <c r="L22"/>
  <c r="L23"/>
  <c r="L26"/>
  <c r="L27"/>
  <c r="L28"/>
  <c r="L29"/>
  <c r="L30"/>
  <c r="L31"/>
  <c r="L34"/>
  <c r="L35"/>
  <c r="L36"/>
  <c r="L39"/>
  <c r="L40"/>
  <c r="K41"/>
  <c r="L41"/>
  <c r="L42"/>
  <c r="L43"/>
  <c r="K44"/>
  <c r="L44"/>
  <c r="L45"/>
  <c r="L46"/>
  <c r="K47"/>
  <c r="L47"/>
  <c r="L48"/>
  <c r="L49"/>
  <c r="K50"/>
  <c r="L50"/>
  <c r="L51"/>
  <c r="L52"/>
  <c r="K53"/>
  <c r="L53"/>
  <c r="L56"/>
  <c r="L57"/>
  <c r="L58"/>
  <c r="L59"/>
  <c r="L60"/>
  <c r="L63"/>
  <c r="L64"/>
  <c r="F3"/>
  <c r="I3"/>
  <c r="G41"/>
  <c r="G44"/>
  <c r="G47"/>
  <c r="G50"/>
  <c r="G53"/>
  <c r="L3"/>
  <c r="H41"/>
  <c r="I41"/>
  <c r="H44"/>
  <c r="I44"/>
  <c r="H47"/>
  <c r="I47"/>
  <c r="H50"/>
  <c r="I50"/>
  <c r="H53"/>
  <c r="I53"/>
  <c r="L66"/>
  <c r="L67"/>
  <c r="L8" i="4"/>
  <c r="L9"/>
  <c r="L10"/>
  <c r="L11"/>
  <c r="L12"/>
  <c r="L13"/>
  <c r="L14"/>
  <c r="L15"/>
  <c r="L18"/>
  <c r="L19"/>
  <c r="L20"/>
  <c r="L21"/>
  <c r="L24"/>
  <c r="L25"/>
  <c r="L26"/>
  <c r="L27"/>
  <c r="L30"/>
  <c r="L31"/>
  <c r="L34"/>
  <c r="L35"/>
  <c r="L36"/>
  <c r="L39"/>
  <c r="L40"/>
  <c r="K41"/>
  <c r="L41"/>
  <c r="L42"/>
  <c r="L43"/>
  <c r="K44"/>
  <c r="L44"/>
  <c r="L45"/>
  <c r="L46"/>
  <c r="K47"/>
  <c r="L47"/>
  <c r="L48"/>
  <c r="L49"/>
  <c r="K50"/>
  <c r="L50"/>
  <c r="L51"/>
  <c r="L52"/>
  <c r="K53"/>
  <c r="L53"/>
  <c r="L56"/>
  <c r="L57"/>
  <c r="L58"/>
  <c r="L59"/>
  <c r="L60"/>
  <c r="L63"/>
  <c r="L64"/>
  <c r="F3"/>
  <c r="I3"/>
  <c r="G41"/>
  <c r="G44"/>
  <c r="G47"/>
  <c r="G50"/>
  <c r="G53"/>
  <c r="L3"/>
  <c r="H41"/>
  <c r="I41"/>
  <c r="H44"/>
  <c r="I44"/>
  <c r="H47"/>
  <c r="I47"/>
  <c r="H50"/>
  <c r="I50"/>
  <c r="H53"/>
  <c r="I53"/>
  <c r="N10" i="5"/>
  <c r="N11"/>
  <c r="M12"/>
  <c r="N12"/>
  <c r="N13"/>
  <c r="N14"/>
  <c r="M15"/>
  <c r="N15"/>
  <c r="N18"/>
  <c r="N19"/>
  <c r="M20"/>
  <c r="N20"/>
  <c r="N21"/>
  <c r="N22"/>
  <c r="M23"/>
  <c r="N23"/>
  <c r="N24"/>
  <c r="N25"/>
  <c r="M26"/>
  <c r="N26"/>
  <c r="N29"/>
  <c r="N30"/>
  <c r="N31"/>
  <c r="M32"/>
  <c r="N32"/>
  <c r="N33"/>
  <c r="N34"/>
  <c r="N35"/>
  <c r="M36"/>
  <c r="N36"/>
  <c r="N37"/>
  <c r="N38"/>
  <c r="N39"/>
  <c r="M40"/>
  <c r="N40"/>
  <c r="N41"/>
  <c r="N42"/>
  <c r="N43"/>
  <c r="M44"/>
  <c r="N44"/>
  <c r="N47"/>
  <c r="N48"/>
  <c r="N49"/>
  <c r="M50"/>
  <c r="N50"/>
  <c r="N51"/>
  <c r="N52"/>
  <c r="N53"/>
  <c r="M54"/>
  <c r="N54"/>
  <c r="N55"/>
  <c r="N56"/>
  <c r="N57"/>
  <c r="M58"/>
  <c r="N58"/>
  <c r="N59"/>
  <c r="N60"/>
  <c r="N61"/>
  <c r="M62"/>
  <c r="N62"/>
  <c r="N63"/>
  <c r="N64"/>
  <c r="N65"/>
  <c r="M66"/>
  <c r="N66"/>
  <c r="N67"/>
  <c r="N68"/>
  <c r="N69"/>
  <c r="M70"/>
  <c r="N70"/>
  <c r="N71"/>
  <c r="N72"/>
  <c r="N73"/>
  <c r="M74"/>
  <c r="N74"/>
  <c r="N75"/>
  <c r="N76"/>
  <c r="N77"/>
  <c r="M78"/>
  <c r="N78"/>
  <c r="N79"/>
  <c r="N80"/>
  <c r="N81"/>
  <c r="M82"/>
  <c r="N82"/>
  <c r="N85"/>
  <c r="N86"/>
  <c r="M87"/>
  <c r="N87"/>
  <c r="N88"/>
  <c r="N89"/>
  <c r="M90"/>
  <c r="N90"/>
  <c r="N91"/>
  <c r="N92"/>
  <c r="M93"/>
  <c r="N93"/>
  <c r="N96"/>
  <c r="N97"/>
  <c r="M98"/>
  <c r="N98"/>
  <c r="N99"/>
  <c r="N100"/>
  <c r="M101"/>
  <c r="N101"/>
  <c r="N102"/>
  <c r="N103"/>
  <c r="M104"/>
  <c r="N104"/>
  <c r="N105"/>
  <c r="N106"/>
  <c r="M107"/>
  <c r="N107"/>
  <c r="N108"/>
  <c r="N109"/>
  <c r="M110"/>
  <c r="N110"/>
  <c r="N111"/>
  <c r="N112"/>
  <c r="M113"/>
  <c r="N113"/>
  <c r="N116"/>
  <c r="N117"/>
  <c r="M118"/>
  <c r="N118"/>
  <c r="N119"/>
  <c r="N120"/>
  <c r="M121"/>
  <c r="N121"/>
  <c r="N122"/>
  <c r="N123"/>
  <c r="M124"/>
  <c r="N124"/>
  <c r="N125"/>
  <c r="N126"/>
  <c r="M127"/>
  <c r="N127"/>
  <c r="N128"/>
  <c r="N129"/>
  <c r="M130"/>
  <c r="N130"/>
  <c r="N131"/>
  <c r="N132"/>
  <c r="M133"/>
  <c r="N133"/>
  <c r="N134"/>
  <c r="N135"/>
  <c r="M136"/>
  <c r="N136"/>
  <c r="N137"/>
  <c r="N138"/>
  <c r="M139"/>
  <c r="N139"/>
  <c r="N140"/>
  <c r="N141"/>
  <c r="M142"/>
  <c r="N142"/>
  <c r="N143"/>
  <c r="N144"/>
  <c r="M145"/>
  <c r="N145"/>
  <c r="N146"/>
  <c r="N147"/>
  <c r="M148"/>
  <c r="N148"/>
  <c r="N151"/>
  <c r="N152"/>
  <c r="M153"/>
  <c r="N153"/>
  <c r="N154"/>
  <c r="N155"/>
  <c r="M156"/>
  <c r="N156"/>
  <c r="N157"/>
  <c r="N158"/>
  <c r="M159"/>
  <c r="N159"/>
  <c r="N160"/>
  <c r="N161"/>
  <c r="M162"/>
  <c r="N162"/>
  <c r="N165"/>
  <c r="N166"/>
  <c r="M167"/>
  <c r="N167"/>
  <c r="N168"/>
  <c r="N169"/>
  <c r="M170"/>
  <c r="N170"/>
  <c r="N171"/>
  <c r="N172"/>
  <c r="M173"/>
  <c r="N173"/>
  <c r="N174"/>
  <c r="N175"/>
  <c r="M176"/>
  <c r="N176"/>
  <c r="N177"/>
  <c r="N178"/>
  <c r="M179"/>
  <c r="N179"/>
  <c r="N180"/>
  <c r="N181"/>
  <c r="M182"/>
  <c r="N182"/>
  <c r="N183"/>
  <c r="N184"/>
  <c r="M185"/>
  <c r="N185"/>
  <c r="F4"/>
  <c r="H12"/>
  <c r="H15"/>
  <c r="H20"/>
  <c r="H23"/>
  <c r="H26"/>
  <c r="H32"/>
  <c r="H36"/>
  <c r="H40"/>
  <c r="H44"/>
  <c r="H50"/>
  <c r="H54"/>
  <c r="H58"/>
  <c r="H62"/>
  <c r="H66"/>
  <c r="H70"/>
  <c r="H74"/>
  <c r="H78"/>
  <c r="H82"/>
  <c r="H87"/>
  <c r="H90"/>
  <c r="H93"/>
  <c r="H98"/>
  <c r="H101"/>
  <c r="H104"/>
  <c r="H107"/>
  <c r="H110"/>
  <c r="H113"/>
  <c r="H118"/>
  <c r="H121"/>
  <c r="H124"/>
  <c r="H127"/>
  <c r="H130"/>
  <c r="H133"/>
  <c r="H136"/>
  <c r="H139"/>
  <c r="H142"/>
  <c r="H145"/>
  <c r="H148"/>
  <c r="H153"/>
  <c r="H156"/>
  <c r="H159"/>
  <c r="H162"/>
  <c r="H167"/>
  <c r="H170"/>
  <c r="H173"/>
  <c r="H176"/>
  <c r="H179"/>
  <c r="H182"/>
  <c r="H185"/>
  <c r="J4"/>
  <c r="I12"/>
  <c r="I15"/>
  <c r="I20"/>
  <c r="I23"/>
  <c r="I26"/>
  <c r="I32"/>
  <c r="I36"/>
  <c r="I40"/>
  <c r="I44"/>
  <c r="I50"/>
  <c r="I54"/>
  <c r="I58"/>
  <c r="I62"/>
  <c r="I66"/>
  <c r="I70"/>
  <c r="I74"/>
  <c r="I78"/>
  <c r="I82"/>
  <c r="I87"/>
  <c r="I90"/>
  <c r="I93"/>
  <c r="I98"/>
  <c r="I101"/>
  <c r="I104"/>
  <c r="I107"/>
  <c r="I110"/>
  <c r="I113"/>
  <c r="I118"/>
  <c r="I121"/>
  <c r="I124"/>
  <c r="I127"/>
  <c r="I130"/>
  <c r="I133"/>
  <c r="I136"/>
  <c r="I139"/>
  <c r="I142"/>
  <c r="I145"/>
  <c r="I148"/>
  <c r="I153"/>
  <c r="I156"/>
  <c r="I159"/>
  <c r="I162"/>
  <c r="I167"/>
  <c r="I170"/>
  <c r="I173"/>
  <c r="I176"/>
  <c r="I179"/>
  <c r="I182"/>
  <c r="I185"/>
  <c r="N4"/>
  <c r="J12"/>
  <c r="K12"/>
  <c r="J15"/>
  <c r="K15"/>
  <c r="J20"/>
  <c r="K20"/>
  <c r="J23"/>
  <c r="K23"/>
  <c r="J26"/>
  <c r="K26"/>
  <c r="A32"/>
  <c r="J32"/>
  <c r="K32"/>
  <c r="A36"/>
  <c r="J36"/>
  <c r="K36"/>
  <c r="A40"/>
  <c r="J40"/>
  <c r="K40"/>
  <c r="A44"/>
  <c r="J44"/>
  <c r="K44"/>
  <c r="A50"/>
  <c r="J50"/>
  <c r="K50"/>
  <c r="A54"/>
  <c r="J54"/>
  <c r="K54"/>
  <c r="A58"/>
  <c r="J58"/>
  <c r="K58"/>
  <c r="A62"/>
  <c r="J62"/>
  <c r="K62"/>
  <c r="A66"/>
  <c r="J66"/>
  <c r="K66"/>
  <c r="A70"/>
  <c r="J70"/>
  <c r="K70"/>
  <c r="A74"/>
  <c r="J74"/>
  <c r="K74"/>
  <c r="A78"/>
  <c r="J78"/>
  <c r="K78"/>
  <c r="A82"/>
  <c r="J82"/>
  <c r="K82"/>
  <c r="A87"/>
  <c r="J87"/>
  <c r="K87"/>
  <c r="A90"/>
  <c r="J90"/>
  <c r="K90"/>
  <c r="A93"/>
  <c r="J93"/>
  <c r="K93"/>
  <c r="A98"/>
  <c r="J98"/>
  <c r="K98"/>
  <c r="A101"/>
  <c r="J101"/>
  <c r="K101"/>
  <c r="A104"/>
  <c r="J104"/>
  <c r="K104"/>
  <c r="A107"/>
  <c r="J107"/>
  <c r="K107"/>
  <c r="A110"/>
  <c r="J110"/>
  <c r="K110"/>
  <c r="A113"/>
  <c r="J113"/>
  <c r="K113"/>
  <c r="A118"/>
  <c r="J118"/>
  <c r="K118"/>
  <c r="A121"/>
  <c r="J121"/>
  <c r="K121"/>
  <c r="A124"/>
  <c r="J124"/>
  <c r="K124"/>
  <c r="A127"/>
  <c r="J127"/>
  <c r="K127"/>
  <c r="A130"/>
  <c r="J130"/>
  <c r="K130"/>
  <c r="A133"/>
  <c r="J133"/>
  <c r="K133"/>
  <c r="A136"/>
  <c r="J136"/>
  <c r="K136"/>
  <c r="A139"/>
  <c r="J139"/>
  <c r="K139"/>
  <c r="A142"/>
  <c r="J142"/>
  <c r="K142"/>
  <c r="A145"/>
  <c r="J145"/>
  <c r="K145"/>
  <c r="A148"/>
  <c r="J148"/>
  <c r="K148"/>
  <c r="A153"/>
  <c r="J153"/>
  <c r="K153"/>
  <c r="A156"/>
  <c r="J156"/>
  <c r="K156"/>
  <c r="A159"/>
  <c r="J159"/>
  <c r="K159"/>
  <c r="A162"/>
  <c r="J162"/>
  <c r="K162"/>
  <c r="A167"/>
  <c r="J167"/>
  <c r="K167"/>
  <c r="A170"/>
  <c r="J170"/>
  <c r="K170"/>
  <c r="A173"/>
  <c r="J173"/>
  <c r="K173"/>
  <c r="A176"/>
  <c r="J176"/>
  <c r="K176"/>
  <c r="A179"/>
  <c r="J179"/>
  <c r="K179"/>
  <c r="A182"/>
  <c r="J182"/>
  <c r="K182"/>
  <c r="A185"/>
  <c r="J185"/>
  <c r="K185"/>
  <c r="N187"/>
  <c r="N188"/>
  <c r="N189"/>
  <c r="N10" i="6"/>
  <c r="N11"/>
  <c r="M12"/>
  <c r="N12"/>
  <c r="N13"/>
  <c r="N14"/>
  <c r="M15"/>
  <c r="N15"/>
  <c r="N16"/>
  <c r="N17"/>
  <c r="M18"/>
  <c r="N18"/>
  <c r="N21"/>
  <c r="N22"/>
  <c r="N23"/>
  <c r="M24"/>
  <c r="N24"/>
  <c r="N25"/>
  <c r="N26"/>
  <c r="N27"/>
  <c r="M28"/>
  <c r="N28"/>
  <c r="N29"/>
  <c r="N30"/>
  <c r="N31"/>
  <c r="M32"/>
  <c r="N32"/>
  <c r="N33"/>
  <c r="N34"/>
  <c r="N35"/>
  <c r="M36"/>
  <c r="N36"/>
  <c r="N39"/>
  <c r="N40"/>
  <c r="N41"/>
  <c r="M42"/>
  <c r="N42"/>
  <c r="N43"/>
  <c r="N44"/>
  <c r="N45"/>
  <c r="M46"/>
  <c r="N46"/>
  <c r="N47"/>
  <c r="N48"/>
  <c r="N49"/>
  <c r="M50"/>
  <c r="N50"/>
  <c r="N51"/>
  <c r="N52"/>
  <c r="N53"/>
  <c r="M54"/>
  <c r="N54"/>
  <c r="N55"/>
  <c r="N56"/>
  <c r="N57"/>
  <c r="M58"/>
  <c r="N58"/>
  <c r="N59"/>
  <c r="N60"/>
  <c r="N61"/>
  <c r="M62"/>
  <c r="N62"/>
  <c r="N63"/>
  <c r="N64"/>
  <c r="N65"/>
  <c r="M66"/>
  <c r="N66"/>
  <c r="N69"/>
  <c r="N70"/>
  <c r="M71"/>
  <c r="N71"/>
  <c r="N72"/>
  <c r="N73"/>
  <c r="M74"/>
  <c r="N74"/>
  <c r="N75"/>
  <c r="N76"/>
  <c r="M77"/>
  <c r="N77"/>
  <c r="N80"/>
  <c r="N81"/>
  <c r="M82"/>
  <c r="N82"/>
  <c r="N83"/>
  <c r="N84"/>
  <c r="M85"/>
  <c r="N85"/>
  <c r="N86"/>
  <c r="N87"/>
  <c r="M88"/>
  <c r="N88"/>
  <c r="N89"/>
  <c r="N90"/>
  <c r="M91"/>
  <c r="N91"/>
  <c r="N92"/>
  <c r="N93"/>
  <c r="M94"/>
  <c r="N94"/>
  <c r="N95"/>
  <c r="N96"/>
  <c r="M97"/>
  <c r="N97"/>
  <c r="N100"/>
  <c r="N101"/>
  <c r="M102"/>
  <c r="N102"/>
  <c r="N103"/>
  <c r="N104"/>
  <c r="M105"/>
  <c r="N105"/>
  <c r="N106"/>
  <c r="N107"/>
  <c r="M108"/>
  <c r="N108"/>
  <c r="N109"/>
  <c r="N110"/>
  <c r="M111"/>
  <c r="N111"/>
  <c r="N112"/>
  <c r="N113"/>
  <c r="M114"/>
  <c r="N114"/>
  <c r="N115"/>
  <c r="N116"/>
  <c r="M117"/>
  <c r="N117"/>
  <c r="N118"/>
  <c r="N119"/>
  <c r="M120"/>
  <c r="N120"/>
  <c r="N123"/>
  <c r="N124"/>
  <c r="M125"/>
  <c r="N125"/>
  <c r="N126"/>
  <c r="N127"/>
  <c r="M128"/>
  <c r="N128"/>
  <c r="N131"/>
  <c r="N132"/>
  <c r="M133"/>
  <c r="N133"/>
  <c r="N134"/>
  <c r="N135"/>
  <c r="M136"/>
  <c r="N136"/>
  <c r="N137"/>
  <c r="N138"/>
  <c r="M139"/>
  <c r="N139"/>
  <c r="N140"/>
  <c r="N141"/>
  <c r="M142"/>
  <c r="N142"/>
  <c r="N143"/>
  <c r="N144"/>
  <c r="M145"/>
  <c r="N145"/>
  <c r="N146"/>
  <c r="N147"/>
  <c r="M148"/>
  <c r="N148"/>
  <c r="F4"/>
  <c r="H12"/>
  <c r="H15"/>
  <c r="H18"/>
  <c r="H24"/>
  <c r="H28"/>
  <c r="H32"/>
  <c r="H36"/>
  <c r="H42"/>
  <c r="H46"/>
  <c r="H50"/>
  <c r="H54"/>
  <c r="H58"/>
  <c r="H62"/>
  <c r="H66"/>
  <c r="H71"/>
  <c r="H74"/>
  <c r="H77"/>
  <c r="H82"/>
  <c r="H85"/>
  <c r="H88"/>
  <c r="H91"/>
  <c r="H94"/>
  <c r="H97"/>
  <c r="H102"/>
  <c r="H105"/>
  <c r="H108"/>
  <c r="H111"/>
  <c r="H114"/>
  <c r="H117"/>
  <c r="H120"/>
  <c r="H125"/>
  <c r="H128"/>
  <c r="H133"/>
  <c r="H136"/>
  <c r="H139"/>
  <c r="H142"/>
  <c r="H145"/>
  <c r="H148"/>
  <c r="J4"/>
  <c r="I12"/>
  <c r="I15"/>
  <c r="I18"/>
  <c r="I24"/>
  <c r="I28"/>
  <c r="I32"/>
  <c r="I36"/>
  <c r="I42"/>
  <c r="I46"/>
  <c r="I50"/>
  <c r="I54"/>
  <c r="I58"/>
  <c r="I62"/>
  <c r="I66"/>
  <c r="I71"/>
  <c r="I74"/>
  <c r="I77"/>
  <c r="I82"/>
  <c r="I85"/>
  <c r="I88"/>
  <c r="I91"/>
  <c r="I94"/>
  <c r="I97"/>
  <c r="I102"/>
  <c r="I105"/>
  <c r="I108"/>
  <c r="I111"/>
  <c r="I114"/>
  <c r="I117"/>
  <c r="I120"/>
  <c r="I125"/>
  <c r="I128"/>
  <c r="I133"/>
  <c r="I136"/>
  <c r="I139"/>
  <c r="I142"/>
  <c r="I145"/>
  <c r="I148"/>
  <c r="N4"/>
  <c r="J12"/>
  <c r="K12"/>
  <c r="J15"/>
  <c r="K15"/>
  <c r="J18"/>
  <c r="K18"/>
  <c r="J24"/>
  <c r="K24"/>
  <c r="J28"/>
  <c r="K28"/>
  <c r="J32"/>
  <c r="K32"/>
  <c r="J36"/>
  <c r="K36"/>
  <c r="J42"/>
  <c r="K42"/>
  <c r="J46"/>
  <c r="K46"/>
  <c r="J50"/>
  <c r="K50"/>
  <c r="J54"/>
  <c r="K54"/>
  <c r="J58"/>
  <c r="K58"/>
  <c r="J62"/>
  <c r="K62"/>
  <c r="J66"/>
  <c r="K66"/>
  <c r="J71"/>
  <c r="K71"/>
  <c r="J74"/>
  <c r="K74"/>
  <c r="J77"/>
  <c r="K77"/>
  <c r="J82"/>
  <c r="K82"/>
  <c r="J85"/>
  <c r="K85"/>
  <c r="J88"/>
  <c r="K88"/>
  <c r="J91"/>
  <c r="K91"/>
  <c r="J94"/>
  <c r="K94"/>
  <c r="J97"/>
  <c r="K97"/>
  <c r="J102"/>
  <c r="K102"/>
  <c r="J105"/>
  <c r="K105"/>
  <c r="J108"/>
  <c r="K108"/>
  <c r="J111"/>
  <c r="K111"/>
  <c r="J114"/>
  <c r="K114"/>
  <c r="A117"/>
  <c r="J117"/>
  <c r="K117"/>
  <c r="A120"/>
  <c r="J120"/>
  <c r="K120"/>
  <c r="J125"/>
  <c r="K125"/>
  <c r="J128"/>
  <c r="K128"/>
  <c r="J133"/>
  <c r="K133"/>
  <c r="J136"/>
  <c r="K136"/>
  <c r="J139"/>
  <c r="K139"/>
  <c r="J142"/>
  <c r="K142"/>
  <c r="J145"/>
  <c r="K145"/>
  <c r="J148"/>
  <c r="K148"/>
</calcChain>
</file>

<file path=xl/sharedStrings.xml><?xml version="1.0" encoding="utf-8"?>
<sst xmlns="http://schemas.openxmlformats.org/spreadsheetml/2006/main" count="2278" uniqueCount="943">
  <si>
    <t>Общая сумма, Руб</t>
  </si>
  <si>
    <t>Общий объем, м3</t>
  </si>
  <si>
    <t>Общий вес, кг</t>
  </si>
  <si>
    <t>Модель</t>
  </si>
  <si>
    <t>стр. в кат. 2019</t>
  </si>
  <si>
    <t>Мощность, кВт</t>
  </si>
  <si>
    <t>Энергоэффективность</t>
  </si>
  <si>
    <t>Габариты в упаковке, мм</t>
  </si>
  <si>
    <t>Объем, м3</t>
  </si>
  <si>
    <t>Вес, кг</t>
  </si>
  <si>
    <t>Расчетная рыночная цена, Руб</t>
  </si>
  <si>
    <t>Розничная цена, Руб.</t>
  </si>
  <si>
    <t>Кол-во, шт.</t>
  </si>
  <si>
    <t>ВАША цена с учетом скидки, Руб</t>
  </si>
  <si>
    <t>ВАША сумма с учетом скидки, Руб</t>
  </si>
  <si>
    <t>Стоимость услуги по адаптации до -30˚С, РУБ</t>
  </si>
  <si>
    <t>Стоимость услуги по адаптации до -43˚С, РУБ</t>
  </si>
  <si>
    <t>Холод</t>
  </si>
  <si>
    <t>Тепло</t>
  </si>
  <si>
    <t>SEER</t>
  </si>
  <si>
    <t>SCOP</t>
  </si>
  <si>
    <t>СПЛИТ-СИСТЕМЫ НА ХЛАДАГЕНТЕ R32</t>
  </si>
  <si>
    <t>СПЛИТ-СИСТЕМЫ NOCRIA X
(DUAL BLASTER, автоочистка фильтра, плазменный фильтр)</t>
  </si>
  <si>
    <t>В стандартную комплектацию входят пульт управления беспроводной, высокоэффективный плазменный фильтр, Wi-Fi контроллер</t>
  </si>
  <si>
    <t>ASYG09KXCA</t>
  </si>
  <si>
    <t>376x877x454</t>
  </si>
  <si>
    <t>AOYG09KXCA</t>
  </si>
  <si>
    <t>786x965x426</t>
  </si>
  <si>
    <t>ASYG09KXCA/AOYG09KXCA</t>
  </si>
  <si>
    <t>стр. 18</t>
  </si>
  <si>
    <t>8,5-А+++</t>
  </si>
  <si>
    <t>5,1-А+++</t>
  </si>
  <si>
    <t>ASYG12KXCA</t>
  </si>
  <si>
    <t>AOYG12KXCA</t>
  </si>
  <si>
    <t>ASYG12KXCA/AOYG12KXCA</t>
  </si>
  <si>
    <t>СПЛИТ-СИСТЕМЫ PREMIER
(стильный бесшумный инвертор премиум-класса, высокая энергоэффективность, датчик движения)</t>
  </si>
  <si>
    <t>В стандартную комплектацию входит пульт управления беспроводной</t>
  </si>
  <si>
    <t>ASYG07KGTB</t>
  </si>
  <si>
    <t>270x834x215</t>
  </si>
  <si>
    <t>AOYG07KGCA</t>
  </si>
  <si>
    <t>542x799x290</t>
  </si>
  <si>
    <t>ASYG07KGTB/AOYG07KGCA</t>
  </si>
  <si>
    <t>стр. 22</t>
  </si>
  <si>
    <t>8,5-A+++</t>
  </si>
  <si>
    <t>5,1-A+++</t>
  </si>
  <si>
    <t>ASYG09KGTB</t>
  </si>
  <si>
    <t>AOYG09KGCA</t>
  </si>
  <si>
    <t>ASYG09KGTB/AOYG09KGCA</t>
  </si>
  <si>
    <t>ASYG12KGTB</t>
  </si>
  <si>
    <t>AOYG12KGCA</t>
  </si>
  <si>
    <t>ASYG12KGTB/AOYG12KGCA</t>
  </si>
  <si>
    <t>ASYG14KGTB</t>
  </si>
  <si>
    <t>AOYG14KGCA</t>
  </si>
  <si>
    <t>ASYG14KGTB/AOYG14KGCA</t>
  </si>
  <si>
    <t>7,1-А++</t>
  </si>
  <si>
    <t>4,3-A++</t>
  </si>
  <si>
    <t>СПЛИТ-СИСТЕМЫ INTERIOS
(стильный дизайн-инвертор, доступен в белом и сером цвете)</t>
  </si>
  <si>
    <t>ASYG07KETA</t>
  </si>
  <si>
    <t>284×1027×357</t>
  </si>
  <si>
    <t>ASYG07KETA-B</t>
  </si>
  <si>
    <t>AOYG07KETA</t>
  </si>
  <si>
    <t>602×804×375</t>
  </si>
  <si>
    <t>ASYG07KETA/AOYG07KETA</t>
  </si>
  <si>
    <t>7,4 A++</t>
  </si>
  <si>
    <t>4,1 A+</t>
  </si>
  <si>
    <t>ASYG07KETA-B/AOYG07KETA</t>
  </si>
  <si>
    <t>ASYG09KETA</t>
  </si>
  <si>
    <t>ASYG09KETA-B</t>
  </si>
  <si>
    <t>AOYG09KETA</t>
  </si>
  <si>
    <t>ASYG09KETA/AOYG09KETA</t>
  </si>
  <si>
    <t>ASYG09KETA-B/AOYG09KETA</t>
  </si>
  <si>
    <t>ASYG12KETA</t>
  </si>
  <si>
    <t>ASYG12KETA-B</t>
  </si>
  <si>
    <t>AOYG12KETA</t>
  </si>
  <si>
    <t>ASYG12KETA/AOYG12KETA</t>
  </si>
  <si>
    <t>7,3 A++</t>
  </si>
  <si>
    <t>4,4 A+</t>
  </si>
  <si>
    <t>ASYG12KETA-B/AOYG12KETA</t>
  </si>
  <si>
    <t>ASYG14KETA</t>
  </si>
  <si>
    <t>ASYG14KETA-B</t>
  </si>
  <si>
    <t>AOYG14KETA</t>
  </si>
  <si>
    <t>602×940×375</t>
  </si>
  <si>
    <t>ASYG14KETA/AOYG14KETA</t>
  </si>
  <si>
    <t>6,9 A++</t>
  </si>
  <si>
    <t>ASYG14KETA-B/AOYG14KETA</t>
  </si>
  <si>
    <t>СПЛИТ-СИСТЕМЫ GENIOS
(высокоэффективный инвертор комфорт-класса)</t>
  </si>
  <si>
    <t>ASYG07KMCC</t>
  </si>
  <si>
    <t>277×914×332</t>
  </si>
  <si>
    <t>AOYG07KMCC</t>
  </si>
  <si>
    <t>ASYG07KMCC/AOYG07KMCC</t>
  </si>
  <si>
    <t>ASYG09KMCC</t>
  </si>
  <si>
    <t>AOYG09KMCC</t>
  </si>
  <si>
    <t>ASYG09KMCC/AOYG09KMCC</t>
  </si>
  <si>
    <t>ASYG12KMCC</t>
  </si>
  <si>
    <t>AOYG12KMCC</t>
  </si>
  <si>
    <t>ASYG12KMCC/AOYG12KMCC</t>
  </si>
  <si>
    <t>4,3 A+</t>
  </si>
  <si>
    <t>ASYG14KMCC</t>
  </si>
  <si>
    <t>AOYG14KMCC</t>
  </si>
  <si>
    <t>ASYG14KMCC/AOYG14KMCC</t>
  </si>
  <si>
    <t>ASYG18KMTA</t>
  </si>
  <si>
    <t>280×980×240</t>
  </si>
  <si>
    <t>AOYG18KMTA</t>
  </si>
  <si>
    <t>692×940×375</t>
  </si>
  <si>
    <t>ASYG18KMTA/AOYG18KMTA</t>
  </si>
  <si>
    <t>7,8 A++</t>
  </si>
  <si>
    <t>4,6 A+</t>
  </si>
  <si>
    <t>ASYG24KMTA</t>
  </si>
  <si>
    <t>AOYG24KMTA</t>
  </si>
  <si>
    <t>776×961×450</t>
  </si>
  <si>
    <t>ASYG24KMTA/AOYG24KMTA</t>
  </si>
  <si>
    <t>4,2 A+</t>
  </si>
  <si>
    <t>СПЛИТ-СИСТЕМЫ CLARIOS
(базовая модель с опциональным Wi-Fi)</t>
  </si>
  <si>
    <t>ASYG07KPCA-R</t>
  </si>
  <si>
    <t>279×864×334</t>
  </si>
  <si>
    <t>AOYG07KPCA-R</t>
  </si>
  <si>
    <t>596×798×369</t>
  </si>
  <si>
    <t>ASYG07KPCA-R/AOYG07KPCA-R</t>
  </si>
  <si>
    <t>6,7 A++</t>
  </si>
  <si>
    <t>4,0 A+</t>
  </si>
  <si>
    <t>ASYG09KPCA-R</t>
  </si>
  <si>
    <t>AOYG09KPCA-R</t>
  </si>
  <si>
    <t>ASYG09KPCA-R/AOYG09KPCA-R</t>
  </si>
  <si>
    <t>ASYG12KPCA-R</t>
  </si>
  <si>
    <t>AOYG12KPCA-R</t>
  </si>
  <si>
    <t>ASYG12KPCA-R/AOYG12KPCA-R</t>
  </si>
  <si>
    <t>6,3 A++</t>
  </si>
  <si>
    <t>ASYG18KLCA</t>
  </si>
  <si>
    <t>293×790×249</t>
  </si>
  <si>
    <t>AOYG18KLCA</t>
  </si>
  <si>
    <t>ASYG18KLCA/AOYG18KLCA</t>
  </si>
  <si>
    <t>7,2 A++</t>
  </si>
  <si>
    <t>ASYG24KLCA</t>
  </si>
  <si>
    <t>AOYG24KLCA</t>
  </si>
  <si>
    <t>ASYG24KLCA/AOYG24KLCA</t>
  </si>
  <si>
    <t>7,0 A++</t>
  </si>
  <si>
    <t>СПЛИТ-СИСТЕМЫ НА ХЛАДАГЕНТЕ R410A</t>
  </si>
  <si>
    <t>СПЛИТ-СИСТЕМЫ STANDARD</t>
  </si>
  <si>
    <t>В стандартную комплектацию входят пульт управления беспроводной, фильтры ионного деодорирования и яблочно-катехиновый</t>
  </si>
  <si>
    <t>ASYG18LFCA</t>
  </si>
  <si>
    <t>329x1090x420</t>
  </si>
  <si>
    <t>AOYG18LFC</t>
  </si>
  <si>
    <t>713x945x395</t>
  </si>
  <si>
    <t>ASYG18LFCA/AOYG18LFC</t>
  </si>
  <si>
    <t>стр. 46</t>
  </si>
  <si>
    <t>6,94-А++</t>
  </si>
  <si>
    <t>3,87-А</t>
  </si>
  <si>
    <t>ASYG30LFCA</t>
  </si>
  <si>
    <t>AOYG30LFT</t>
  </si>
  <si>
    <t>970x1050x445</t>
  </si>
  <si>
    <t>ASYG30LFCA/AOYG30LFT</t>
  </si>
  <si>
    <t>5,69-А+</t>
  </si>
  <si>
    <t>3,8-А</t>
  </si>
  <si>
    <t>БЛОКИ НАРУЖНЫЕ</t>
  </si>
  <si>
    <t>AOYG14KBTA2</t>
  </si>
  <si>
    <t>AOYG18KBTA2</t>
  </si>
  <si>
    <t>AOYG18KBTA3</t>
  </si>
  <si>
    <t>AOYG24KBTA3</t>
  </si>
  <si>
    <t>AOYG30KBTA4</t>
  </si>
  <si>
    <t>AOYG36KBTA5</t>
  </si>
  <si>
    <t>БЛОКИ ВНУТРЕННИЕ НАСТЕННЫЕ СЕРИИ INTERIOS</t>
  </si>
  <si>
    <t>БЛОКИ ВНУТРЕННИЕ НАСТЕННЫЕ СЕРИИ GENIOS</t>
  </si>
  <si>
    <t>ASYG18KMTB</t>
  </si>
  <si>
    <t>ASYG24KMTB</t>
  </si>
  <si>
    <t>БЛОКИ ВНУТРЕННИЕ НАПОЛЬНЫЕ</t>
  </si>
  <si>
    <t>AGYG09KVCA</t>
  </si>
  <si>
    <t>700x820x310</t>
  </si>
  <si>
    <t>AGYG12KVCA</t>
  </si>
  <si>
    <t>700x820x311</t>
  </si>
  <si>
    <t>AGYG14KVCA</t>
  </si>
  <si>
    <t>700x820x312</t>
  </si>
  <si>
    <t>БЛОКИ ВНУТРЕННИЕ КАССЕТНЫЕ КОМПАКТНЫЕ</t>
  </si>
  <si>
    <t>Пульт управления в комплект не входит</t>
  </si>
  <si>
    <t>AUXG07KVLA</t>
  </si>
  <si>
    <t>UTGUFYFW</t>
  </si>
  <si>
    <t>AUXG07KVLA/UTGUFYFW</t>
  </si>
  <si>
    <t>AUXG09KVLA</t>
  </si>
  <si>
    <t>AUXG09KVLA/UTGUFYFW</t>
  </si>
  <si>
    <t>AUXG12KVLA</t>
  </si>
  <si>
    <t>AUXG12KVLA/UTGUFYFW</t>
  </si>
  <si>
    <t>AUXG14KVLA</t>
  </si>
  <si>
    <t>AUXG14KVLA/UTGUFYFW</t>
  </si>
  <si>
    <t>AUXG18KVLA</t>
  </si>
  <si>
    <t>AUXG18KVLA/UTGUFYFW</t>
  </si>
  <si>
    <t>БЛОКИ ВНУТРЕННИЕ КАНАЛЬНЫЕ УЗКОПРОФИЛЬНЫЕ</t>
  </si>
  <si>
    <t>ARXG07KLLAP</t>
  </si>
  <si>
    <t>ARXG09KLLAP</t>
  </si>
  <si>
    <t>ARXG12KLLAP</t>
  </si>
  <si>
    <t>ARXG14KLLAP</t>
  </si>
  <si>
    <t>ARXG18KLLAP</t>
  </si>
  <si>
    <t>БЛОКИ ВНУТРЕННИЕ ПОДПОТОЛОЧНЫЕ</t>
  </si>
  <si>
    <t>ABYG18KRTA</t>
  </si>
  <si>
    <t>ABYG22KRTA</t>
  </si>
  <si>
    <t>ПУЛЬТЫ УПРАВЛЕНИЯ</t>
  </si>
  <si>
    <t>UTYRNRYZ3</t>
  </si>
  <si>
    <t>UTYRCRYZ1</t>
  </si>
  <si>
    <t>AOYG14LAC2</t>
  </si>
  <si>
    <t>стр. 64</t>
  </si>
  <si>
    <t>648x910x380</t>
  </si>
  <si>
    <t>AOYG18LAC2</t>
  </si>
  <si>
    <t>648x910x381</t>
  </si>
  <si>
    <t>AOYG18LAT3</t>
  </si>
  <si>
    <t>835x1050x445</t>
  </si>
  <si>
    <t>AOYG24LAT3</t>
  </si>
  <si>
    <t>AOYG30LAT4</t>
  </si>
  <si>
    <t>AOYG36LBLA5</t>
  </si>
  <si>
    <t>1140х1120х485</t>
  </si>
  <si>
    <t>AOYG45LBLA6</t>
  </si>
  <si>
    <t>AOYG45LBT8</t>
  </si>
  <si>
    <t>стр. 66</t>
  </si>
  <si>
    <t>1048х1064х479</t>
  </si>
  <si>
    <t>БЛОКИ ВНУТРЕННИЕ НАСТЕННЫЕ СЕРИИ SLIDE</t>
  </si>
  <si>
    <t>ASYG07LUCA</t>
  </si>
  <si>
    <t>стр. 68</t>
  </si>
  <si>
    <t>373x920x247</t>
  </si>
  <si>
    <t>ASYG09LUCA</t>
  </si>
  <si>
    <t>ASYG12LUCA</t>
  </si>
  <si>
    <t>ASYG14LUCA</t>
  </si>
  <si>
    <t>БЛОКИ ВНУТРЕННИЕ НАСТЕННЫЕ СЕРИИ AIRFLOW 
Возможны комбинации наружных блоков мультисплит-систем с внутренними блоками cерий Airflow LMCE(A) соответствующей производительности</t>
  </si>
  <si>
    <t>ASYG07LMCE-R</t>
  </si>
  <si>
    <t>366x925x270</t>
  </si>
  <si>
    <t>ASYG09LMCE-R</t>
  </si>
  <si>
    <t>ASYG12LMCE-R</t>
  </si>
  <si>
    <t>ASYG14LMCE-R</t>
  </si>
  <si>
    <t>БЛОКИ ВНУТРЕННИЕ НАСТЕННЫЕ СЕРИИ STANDARD</t>
  </si>
  <si>
    <t>В стандартную комплектацию входит беспроводной пульт, фильтр ионного деодорирования и яблочнокатехиновый фильтр</t>
  </si>
  <si>
    <t>ASYG24LFCC</t>
  </si>
  <si>
    <t>AGYG09LVCA</t>
  </si>
  <si>
    <t>AGYG12LVCA</t>
  </si>
  <si>
    <t>AGYG14LVCA</t>
  </si>
  <si>
    <t>В стандартную комплектацию входят пульт управления беспроводной, помпа дренажная</t>
  </si>
  <si>
    <t>AUYG07LVLA</t>
  </si>
  <si>
    <t>265x730x625</t>
  </si>
  <si>
    <t>UTGUFYDW</t>
  </si>
  <si>
    <t>35x650x650</t>
  </si>
  <si>
    <t>AUYG07LVLA/UTGUFYDW</t>
  </si>
  <si>
    <t>стр. 69</t>
  </si>
  <si>
    <t>AUYG09LVLA</t>
  </si>
  <si>
    <t>AUYG09LVLA/UTGUFYDW</t>
  </si>
  <si>
    <t>AUYG12LVLB</t>
  </si>
  <si>
    <t>AUYG12LVLB/UTGUFYDW</t>
  </si>
  <si>
    <t>AUYG14LVLB</t>
  </si>
  <si>
    <t>AUYG14LVLB/UTGUFYDW</t>
  </si>
  <si>
    <t>AUYG18LVLB</t>
  </si>
  <si>
    <t>AUYG18LVLB/UTGUFYDW</t>
  </si>
  <si>
    <t xml:space="preserve">В стандартную комплектацию входят пульт управления проводной, помпа дренажная и фильтр воздушный </t>
  </si>
  <si>
    <t>ARYG07LLTA</t>
  </si>
  <si>
    <t>276x968x756</t>
  </si>
  <si>
    <t>ARYG09LLTA</t>
  </si>
  <si>
    <t>ARYG12LLTB</t>
  </si>
  <si>
    <t>ARYG14LLTB</t>
  </si>
  <si>
    <t>ARYG18LLTB</t>
  </si>
  <si>
    <t>БЛОКИ ВНУТРЕННИЕ НАПОЛЬНО-ПОДПОТОЛОЧНЫЕ</t>
  </si>
  <si>
    <t xml:space="preserve">В стандартную комплектацию входят пульт управления беспроводной и фильтр воздушный </t>
  </si>
  <si>
    <t>ABYG14LVTA</t>
  </si>
  <si>
    <t>320x1150x790</t>
  </si>
  <si>
    <t>ABYG18LVTB</t>
  </si>
  <si>
    <t>320x1150x791</t>
  </si>
  <si>
    <t>Объем м3</t>
  </si>
  <si>
    <t>Вес кг</t>
  </si>
  <si>
    <t>(S)EER</t>
  </si>
  <si>
    <t>(S)COP</t>
  </si>
  <si>
    <t>СПЛИТ-СИСТЕМЫ НАСТЕННЫЕ SMART DESIGN</t>
  </si>
  <si>
    <t>В стандартную комплектацию входят пульт управления беспроводной, датчик Human Sensor, фильтры ионного деодорирования и яблочно-катехиновый</t>
  </si>
  <si>
    <t>ASYG30KMTA</t>
  </si>
  <si>
    <t>AOYG30KMTA</t>
  </si>
  <si>
    <t>ASYG30KMTA/AOYG30KMTA</t>
  </si>
  <si>
    <t>6,67-A++</t>
  </si>
  <si>
    <t>4,54-A+</t>
  </si>
  <si>
    <t>ASYG36KMTA</t>
  </si>
  <si>
    <t>AOYG36KMTA</t>
  </si>
  <si>
    <t>ASYG36KMTA/AOYG36KMTA</t>
  </si>
  <si>
    <t>6,14-A++</t>
  </si>
  <si>
    <t>4,52-A+</t>
  </si>
  <si>
    <t>СПЛИТ-СИСТЕМЫ НАПОЛЬНЫЕ</t>
  </si>
  <si>
    <t>AOYG09KVCA</t>
  </si>
  <si>
    <t>AGYG09KVCA/AOYG09KVCA</t>
  </si>
  <si>
    <t>7,0-A++</t>
  </si>
  <si>
    <t>4,2-A+</t>
  </si>
  <si>
    <t>AOYG12KVCA</t>
  </si>
  <si>
    <t>AGYG12KVCA/AOYG12KVCA</t>
  </si>
  <si>
    <t>6,5-A++</t>
  </si>
  <si>
    <t>4,0-A+</t>
  </si>
  <si>
    <t>AOYG14KVCA</t>
  </si>
  <si>
    <t>AGYG14KVCA/AOYG14KVCA</t>
  </si>
  <si>
    <t>6,4-A++</t>
  </si>
  <si>
    <t>СПЛИТ-СИСТЕМЫ КАССЕТНЫЕ КОМПАКТНЫЕ</t>
  </si>
  <si>
    <t>AOYG12KATA</t>
  </si>
  <si>
    <t>6,1-A++</t>
  </si>
  <si>
    <t>AOYG14KATA</t>
  </si>
  <si>
    <t>AOYG18KATA</t>
  </si>
  <si>
    <t>3,9-A</t>
  </si>
  <si>
    <t>AUXG24KVLA</t>
  </si>
  <si>
    <t>AOYG24KATA</t>
  </si>
  <si>
    <t>5,9-A+</t>
  </si>
  <si>
    <t>3,8-A</t>
  </si>
  <si>
    <t>СПЛИТ-СИТЕМЫ КАССЕТНЫЕ</t>
  </si>
  <si>
    <t>AUXG18KRLB</t>
  </si>
  <si>
    <t>UTGUKYAW</t>
  </si>
  <si>
    <t>6,2-А++</t>
  </si>
  <si>
    <t>4,1-А+</t>
  </si>
  <si>
    <t>AUXG24KRLB</t>
  </si>
  <si>
    <t>6,1-А++</t>
  </si>
  <si>
    <t>4,0-А+</t>
  </si>
  <si>
    <t>AUXG30KRLB</t>
  </si>
  <si>
    <t>AOYG30KATA</t>
  </si>
  <si>
    <t>AUXG36KRLB</t>
  </si>
  <si>
    <t>AOYG36KATA</t>
  </si>
  <si>
    <t>AOYG36KQTA</t>
  </si>
  <si>
    <t>AUXG45KRLB</t>
  </si>
  <si>
    <t>AOYG45KATA</t>
  </si>
  <si>
    <t>2,8-A</t>
  </si>
  <si>
    <t>3,58-A</t>
  </si>
  <si>
    <t>AOYG45KQTA</t>
  </si>
  <si>
    <t>AUXG54KRLB</t>
  </si>
  <si>
    <t>AOYG54KATA</t>
  </si>
  <si>
    <t>2,75-B</t>
  </si>
  <si>
    <t>3,19-B</t>
  </si>
  <si>
    <t>AOYG54KQTA</t>
  </si>
  <si>
    <t>СПЛИТ-СИСТЕМЫ КАНАЛЬНЫЕ УЗКОПРОФИЛЬНЫЕ</t>
  </si>
  <si>
    <t>5,8-A+</t>
  </si>
  <si>
    <t>5,6-A+</t>
  </si>
  <si>
    <t>СПЛИТ-СИСТЕМЫ КАНАЛЬНЫЕ СРЕДНЕНАПОРНЫЕ</t>
  </si>
  <si>
    <t>ARXG24KMLA</t>
  </si>
  <si>
    <t>ARXG30KMLA</t>
  </si>
  <si>
    <t>ARXG36KMLA</t>
  </si>
  <si>
    <t>ARXG45KMLA</t>
  </si>
  <si>
    <t>2,5-A</t>
  </si>
  <si>
    <t>3,25-A</t>
  </si>
  <si>
    <t>СПЛИТ-СИСТЕМЫ КАНАЛЬНЫЕ СРЕДНЕНАПОРНЫЕ SMART DESIGN</t>
  </si>
  <si>
    <t>ARXG12KHTAP</t>
  </si>
  <si>
    <t>AOYG12KBTB</t>
  </si>
  <si>
    <t>3,89-A</t>
  </si>
  <si>
    <t>4,10-A</t>
  </si>
  <si>
    <t>ARXG14KHTAP</t>
  </si>
  <si>
    <t>AOYG14KBTB</t>
  </si>
  <si>
    <t>3,64-A</t>
  </si>
  <si>
    <t>4,0-A</t>
  </si>
  <si>
    <t>ARXG18KHTAP</t>
  </si>
  <si>
    <t>AOYG18KBTB</t>
  </si>
  <si>
    <t>4,05-A</t>
  </si>
  <si>
    <t>ARXG24KHTAP</t>
  </si>
  <si>
    <t>AOYG24KBTB</t>
  </si>
  <si>
    <t>3,49-A</t>
  </si>
  <si>
    <t>3,62-A</t>
  </si>
  <si>
    <t>ARXG30KHTAP</t>
  </si>
  <si>
    <t>AOYG30KBTB</t>
  </si>
  <si>
    <t>3,21-A</t>
  </si>
  <si>
    <t>3,70-A</t>
  </si>
  <si>
    <t>ARXG36KHTAP</t>
  </si>
  <si>
    <t>AOYG36KBTB</t>
  </si>
  <si>
    <t>3,32-A</t>
  </si>
  <si>
    <t>3,65-A</t>
  </si>
  <si>
    <t>AOYG36KRTA</t>
  </si>
  <si>
    <t>ARXG45KHTAP</t>
  </si>
  <si>
    <t>AOYG45KBTB</t>
  </si>
  <si>
    <t>3,37-A</t>
  </si>
  <si>
    <t>3,87-A</t>
  </si>
  <si>
    <t>AOYG45KRTA</t>
  </si>
  <si>
    <t>ARXG54KHTAP</t>
  </si>
  <si>
    <t>AOYG54KBTB</t>
  </si>
  <si>
    <t>3,03-B</t>
  </si>
  <si>
    <t>3,46-B</t>
  </si>
  <si>
    <t>AOYG54KRTA</t>
  </si>
  <si>
    <t>СПЛИТ-СИСТЕМЫ КАНАЛЬНЫЕ ВЫСОКОНАПОРНЫЕ</t>
  </si>
  <si>
    <t>ARXG45KHTA</t>
  </si>
  <si>
    <t>2,91-C</t>
  </si>
  <si>
    <t>3,68-A</t>
  </si>
  <si>
    <t>3,08-B</t>
  </si>
  <si>
    <t>3,81-A</t>
  </si>
  <si>
    <t>ARXG54KHTA</t>
  </si>
  <si>
    <t>2,81-C</t>
  </si>
  <si>
    <t>3,41-C</t>
  </si>
  <si>
    <t>3,01-B</t>
  </si>
  <si>
    <t>3,66-A</t>
  </si>
  <si>
    <t>СПЛИТ-СИСТЕМЫ ПОДПОТОЛОЧНЫЕ</t>
  </si>
  <si>
    <t>ABYG24KRTA</t>
  </si>
  <si>
    <t>6,0-A+</t>
  </si>
  <si>
    <t>ABYG30KRTA</t>
  </si>
  <si>
    <t>ABYG36KRTA</t>
  </si>
  <si>
    <t>ABYG45KRTA</t>
  </si>
  <si>
    <t>3,23-A</t>
  </si>
  <si>
    <t>UTYRNRYZ5</t>
  </si>
  <si>
    <t>по запросу</t>
  </si>
  <si>
    <t>Розничная цена,Руб.</t>
  </si>
  <si>
    <t>AOYG09LVCA</t>
  </si>
  <si>
    <t>AGYG09LVCA/AOYG09LVCA</t>
  </si>
  <si>
    <t>стр. 108</t>
  </si>
  <si>
    <t>AOYG12LVCA</t>
  </si>
  <si>
    <t>AGYG12LVCA/AOYG12LVCA</t>
  </si>
  <si>
    <t>AOYG14LVLA</t>
  </si>
  <si>
    <t>660x935x400</t>
  </si>
  <si>
    <t>AGYG14LVCA/AOYG14LVLA</t>
  </si>
  <si>
    <t xml:space="preserve">265x730x625 </t>
  </si>
  <si>
    <t>AOYG12LALL</t>
  </si>
  <si>
    <t>120x765x765</t>
  </si>
  <si>
    <t>AUYG12LVLB/UTGUFYDW/AOYG12LALL</t>
  </si>
  <si>
    <t>стр. 116</t>
  </si>
  <si>
    <t>6,2-A++</t>
  </si>
  <si>
    <t>AOYG14LALL</t>
  </si>
  <si>
    <t>AUYG14LVLB/UTGUFYDW/AOYG14LALL</t>
  </si>
  <si>
    <t>4,4-A+</t>
  </si>
  <si>
    <t>AOYG18LBCB</t>
  </si>
  <si>
    <t>712х879х370</t>
  </si>
  <si>
    <t>AUYG18LVLB/UTGUFYDW/AOYG18LBCB</t>
  </si>
  <si>
    <t>AUYG24LVLA</t>
  </si>
  <si>
    <t>AOYG24LBCB</t>
  </si>
  <si>
    <t>794х900х395</t>
  </si>
  <si>
    <t>AUYG24LVLA/UTGUFYDW/AOYG24LBCB</t>
  </si>
  <si>
    <t>СПЛИТ-СИСТЕМЫ КАССЕТНЫЕ</t>
  </si>
  <si>
    <t>В стандартную комплектацию входят пульт управления проводной, помпа дренажная</t>
  </si>
  <si>
    <t>AUYG30LRLE</t>
  </si>
  <si>
    <t xml:space="preserve">360x960x985 </t>
  </si>
  <si>
    <t>AOYG30LETL</t>
  </si>
  <si>
    <t>UTGUGYAW</t>
  </si>
  <si>
    <t>115x1120x1000</t>
  </si>
  <si>
    <t>AUYG30LRLE/UTGUGYAW/AOYG30LETL</t>
  </si>
  <si>
    <t>стр. 124</t>
  </si>
  <si>
    <t>3,61-A</t>
  </si>
  <si>
    <t>AUYG36LRLE</t>
  </si>
  <si>
    <t>AOYG36LETL</t>
  </si>
  <si>
    <t>AUYG36LRLE/UTGUGYAW/AOYG36LETL</t>
  </si>
  <si>
    <t>3,21A</t>
  </si>
  <si>
    <t>3,71-A</t>
  </si>
  <si>
    <t>AUYG45LRLA</t>
  </si>
  <si>
    <t>AOYG45LETL</t>
  </si>
  <si>
    <t>1430x1050x445</t>
  </si>
  <si>
    <t>AUYG45LRLA/UTGUGYAW/AOYG45LETL</t>
  </si>
  <si>
    <t>3,22-A</t>
  </si>
  <si>
    <t>AUYG54LRLA</t>
  </si>
  <si>
    <t>AOYG54LETL</t>
  </si>
  <si>
    <t>AUYG54LRLA/UTGUGYAW/AOYG54LETL</t>
  </si>
  <si>
    <t>3,41-B</t>
  </si>
  <si>
    <t>AUYG36LRLA</t>
  </si>
  <si>
    <t>AOYG36LATT</t>
  </si>
  <si>
    <t>AUYG36LRLA/UTGUGYAW/AOYG36LATT</t>
  </si>
  <si>
    <t>4,38-A</t>
  </si>
  <si>
    <t>AOYG45LATT</t>
  </si>
  <si>
    <t>AUYG45LRLA/UTGUGYAW/AOYG45LATT</t>
  </si>
  <si>
    <t>3,53-A</t>
  </si>
  <si>
    <t>3,91-A</t>
  </si>
  <si>
    <t>AOYG54LATT</t>
  </si>
  <si>
    <t>AUYG54LRLA/UTGUGYAW/AOYG54LATT</t>
  </si>
  <si>
    <t>ARYG12LLTB/AOYG12LALL</t>
  </si>
  <si>
    <t>стр. 136</t>
  </si>
  <si>
    <t>3,33-A</t>
  </si>
  <si>
    <t>3,69-A</t>
  </si>
  <si>
    <t>ARYG14LLTB/AOYG14LALL</t>
  </si>
  <si>
    <t>ARYG18LLTB/AOYG18LBCB</t>
  </si>
  <si>
    <t>СПЛИТ-СИСТЕМЫ КАНАЛЬНЫЕ</t>
  </si>
  <si>
    <t>В стандартную комплектацию входит пульт управления проводной</t>
  </si>
  <si>
    <t>ARYG24LMLA</t>
  </si>
  <si>
    <t>300x1300x790</t>
  </si>
  <si>
    <t>ARYG24LMLA/AOYG24LBCB</t>
  </si>
  <si>
    <t>стр. 144</t>
  </si>
  <si>
    <t>3,54-B</t>
  </si>
  <si>
    <t>ARYG30LMLE</t>
  </si>
  <si>
    <t>ARYG30LMLE/AOYG30LETL</t>
  </si>
  <si>
    <t>3,73-A</t>
  </si>
  <si>
    <t>ARYG36LMLE</t>
  </si>
  <si>
    <t>ARYG36LMLE/AOYG36LETL</t>
  </si>
  <si>
    <t>3,18-B</t>
  </si>
  <si>
    <t>ARYG36LMLA</t>
  </si>
  <si>
    <t>ARYG36LMLA/AOYG36LATT</t>
  </si>
  <si>
    <t>3,52-A</t>
  </si>
  <si>
    <t>3,90-A</t>
  </si>
  <si>
    <t>ARYG45LMLA</t>
  </si>
  <si>
    <t>ARYG45LMLA/AOYG45LETL</t>
  </si>
  <si>
    <t>1290x900x330</t>
  </si>
  <si>
    <t>ARYG45LMLA/AOYG45LATT</t>
  </si>
  <si>
    <t>ARYG45LHTA</t>
  </si>
  <si>
    <t>460x1230x640</t>
  </si>
  <si>
    <t>ARYG45LHTA/AOYG45LETL</t>
  </si>
  <si>
    <t>стр. 148</t>
  </si>
  <si>
    <t>ARYG45LHTA/AOYG45LATT</t>
  </si>
  <si>
    <t>ARYG54LHTA</t>
  </si>
  <si>
    <t>ARYG54LHTA/AOYG54LETL</t>
  </si>
  <si>
    <t>ARYG54LHTA/AOYG54LATT</t>
  </si>
  <si>
    <t>ARYG60LHTA</t>
  </si>
  <si>
    <t>490х1440х655</t>
  </si>
  <si>
    <t>AOYG60LATT</t>
  </si>
  <si>
    <t>ARYG60LHTA/AOYG60LATT</t>
  </si>
  <si>
    <t>3,5-B</t>
  </si>
  <si>
    <t>ARYG72LHTA</t>
  </si>
  <si>
    <t>460х1640х1030</t>
  </si>
  <si>
    <t>AOYG72LRLA</t>
  </si>
  <si>
    <t>1557х1174х600</t>
  </si>
  <si>
    <t>2,94-C</t>
  </si>
  <si>
    <t>3,4-С</t>
  </si>
  <si>
    <t>ARYG90LHTA</t>
  </si>
  <si>
    <t>AOYG90LRLA</t>
  </si>
  <si>
    <t>2,83-C</t>
  </si>
  <si>
    <t>3,30-C</t>
  </si>
  <si>
    <t>СПЛИТ-СИСТЕМЫ НАПОЛЬНО-ПОДПОТОЛОЧНЫЕ</t>
  </si>
  <si>
    <t>ABYG18LVTB/AOYG18LBCB</t>
  </si>
  <si>
    <t>стр. 128</t>
  </si>
  <si>
    <t>ABYG24LVTA</t>
  </si>
  <si>
    <t>ABYG24LVTA/AOYG24LBCB</t>
  </si>
  <si>
    <t>ABYG30LRTE</t>
  </si>
  <si>
    <t>318x1800x790</t>
  </si>
  <si>
    <t>ABYG30LRTE/AOYG30LETL</t>
  </si>
  <si>
    <t>стр. 132</t>
  </si>
  <si>
    <t>ABYG36LRTE</t>
  </si>
  <si>
    <t>ABYG36LRTE/AOYG36LETL</t>
  </si>
  <si>
    <t>ABYG36LRTA</t>
  </si>
  <si>
    <t>ABYG36LRTA/AOYG36LATT</t>
  </si>
  <si>
    <t>ABYG45LRTA</t>
  </si>
  <si>
    <t>318x1800x795</t>
  </si>
  <si>
    <t>ABYG45LRTA/AOYG45LETL</t>
  </si>
  <si>
    <t>ABYG45LRTA/AOYG45LATT</t>
  </si>
  <si>
    <t>ABYG54LRTA</t>
  </si>
  <si>
    <t>ABYG54LRTA/AOYG54LATT</t>
  </si>
  <si>
    <t>3,43-B</t>
  </si>
  <si>
    <t>Габариты, мм</t>
  </si>
  <si>
    <t>Цена за единицу товара, Руб</t>
  </si>
  <si>
    <t>Розничная цена за единицу товара, Руб</t>
  </si>
  <si>
    <t>EER</t>
  </si>
  <si>
    <t>COP</t>
  </si>
  <si>
    <t>БЛОКИ НАРУЖНЫЕ СЕРИИ J-IVS</t>
  </si>
  <si>
    <t>AJY040LCLBH</t>
  </si>
  <si>
    <t>970х998х370</t>
  </si>
  <si>
    <t>AJY045LCLBH</t>
  </si>
  <si>
    <t>AJY054LCLBH</t>
  </si>
  <si>
    <t>БЛОКИ НАРУЖНЫЕ СЕРИИ J-IV</t>
  </si>
  <si>
    <t>AJY040LBLBH</t>
  </si>
  <si>
    <t>970х1334х370</t>
  </si>
  <si>
    <t>AJY045LBLBH</t>
  </si>
  <si>
    <t>AJY054LBLBH</t>
  </si>
  <si>
    <t>AJY040LELBH</t>
  </si>
  <si>
    <t>AJY045LELBH</t>
  </si>
  <si>
    <t>AJY054LELBH</t>
  </si>
  <si>
    <t>БЛОКИ НАРУЖНЫЕ СЕРИИ JIV-L</t>
  </si>
  <si>
    <t>AJY072LELBH</t>
  </si>
  <si>
    <t>1080x1428x480</t>
  </si>
  <si>
    <t>AJY090LELBH</t>
  </si>
  <si>
    <t>AJY108LELBH</t>
  </si>
  <si>
    <t>AJY126LELBH</t>
  </si>
  <si>
    <t>1080x1638x480</t>
  </si>
  <si>
    <t>AJY144LELBH</t>
  </si>
  <si>
    <t>AJY162LELBH</t>
  </si>
  <si>
    <t>1080x1638x481</t>
  </si>
  <si>
    <t>БЛОКИ НАРУЖНЫЕ СЕРИИ V-III</t>
  </si>
  <si>
    <t>AJY072LALBH</t>
  </si>
  <si>
    <t>стр. 176</t>
  </si>
  <si>
    <t>930х1690х765</t>
  </si>
  <si>
    <t>AJY090LALBH</t>
  </si>
  <si>
    <t>AJY108LALBH</t>
  </si>
  <si>
    <t>1240х1690х765</t>
  </si>
  <si>
    <t>AJY126LALBH</t>
  </si>
  <si>
    <t>AJY144LALBH</t>
  </si>
  <si>
    <t>AJY162LALBH</t>
  </si>
  <si>
    <t>БЛОКИ НАРУЖНЫЕ СЕРИИ VR-VI</t>
  </si>
  <si>
    <t>AJY072GALBH</t>
  </si>
  <si>
    <t>AJY090GALBH</t>
  </si>
  <si>
    <t>AJY108GALBH</t>
  </si>
  <si>
    <t>AJY126GALBH</t>
  </si>
  <si>
    <t>AJY144GALBH</t>
  </si>
  <si>
    <t>БЛОКИ ВНУТРЕННИЕ НАСТЕННЫЕ С ВЫНОСНЫМ ЭРВ</t>
  </si>
  <si>
    <t xml:space="preserve">В стандартную комплектацию входит фильтр воздушный </t>
  </si>
  <si>
    <t>ASYE004GCEH</t>
  </si>
  <si>
    <t>262х820х206</t>
  </si>
  <si>
    <t>UTREV09XB</t>
  </si>
  <si>
    <t>ASYE004GCEH/UTREV09XB</t>
  </si>
  <si>
    <t>стр. 189</t>
  </si>
  <si>
    <t>ASYE007GCEH</t>
  </si>
  <si>
    <t>ASYE007GCEH/UTREV09XB</t>
  </si>
  <si>
    <t>ASYE009GCEH</t>
  </si>
  <si>
    <t>ASYE009GTEH/UTREV09XB</t>
  </si>
  <si>
    <t>ASYE012GСEH</t>
  </si>
  <si>
    <t>268х840х203</t>
  </si>
  <si>
    <t>UTREV14XB</t>
  </si>
  <si>
    <t>ASYE012GСEH/UTREV14XB</t>
  </si>
  <si>
    <t>ASYE014GСEH</t>
  </si>
  <si>
    <t>ASYE014GСEH/UTREV14XB</t>
  </si>
  <si>
    <t>БЛОКИ ВНУТРЕННИЕ НАСТЕННЫЕ СО ВСТРОЕННЫМ ЭРВ</t>
  </si>
  <si>
    <t>ASYA004GCGH</t>
  </si>
  <si>
    <t>ASYA007GCGH</t>
  </si>
  <si>
    <t>ASYA009GCGH</t>
  </si>
  <si>
    <t>ASYA012GCGH</t>
  </si>
  <si>
    <t>ASYA014GCGH</t>
  </si>
  <si>
    <t>ASYA18GBCH</t>
  </si>
  <si>
    <t>320х998х228</t>
  </si>
  <si>
    <t>ASYA24GBCH</t>
  </si>
  <si>
    <t>ASYA030GTEH</t>
  </si>
  <si>
    <t>340х1150х280</t>
  </si>
  <si>
    <t>ASYA034GTEH</t>
  </si>
  <si>
    <t>340х1150х281</t>
  </si>
  <si>
    <t>БЛОКИ ВНУТРЕННИЕ НАПОЛЬНЫЕ С ВЫНОСНЫМ ЭРВ</t>
  </si>
  <si>
    <t>AGYE004GCEH</t>
  </si>
  <si>
    <t>стр. 193</t>
  </si>
  <si>
    <t>600х740х200</t>
  </si>
  <si>
    <t>AGYE004GCEH/UTREV09XB</t>
  </si>
  <si>
    <t>AGYE007GCEH</t>
  </si>
  <si>
    <t>AGYE007GCEH/UTREV09XB</t>
  </si>
  <si>
    <t>AGYE009GCEH</t>
  </si>
  <si>
    <t>AGYE009GCEH/UTREV09XB</t>
  </si>
  <si>
    <t>AGYE012GCEH</t>
  </si>
  <si>
    <t>AGYE012GCEH/UTREV14XB</t>
  </si>
  <si>
    <t>AGYE014GCEH</t>
  </si>
  <si>
    <t>AGYE014GCEH/UTREV14XB</t>
  </si>
  <si>
    <t>БЛОКИ ВНУТРЕННИЕ НАПОЛЬНЫЕ СО ВСТРОЕННЫМ ЭРВ</t>
  </si>
  <si>
    <t>AGYA004GCGH</t>
  </si>
  <si>
    <t>AGYA007GCGH</t>
  </si>
  <si>
    <t>AGYA009GCGH</t>
  </si>
  <si>
    <t>AGYA012GCGH</t>
  </si>
  <si>
    <t>AGYA014GCGH</t>
  </si>
  <si>
    <t>БЛОКИ ВНУТРЕННИЕ КАССЕТНЫЕ ТРЕХПОТОЧНЫЕ</t>
  </si>
  <si>
    <t>AUXS018GLEH</t>
  </si>
  <si>
    <t>200х1240х500</t>
  </si>
  <si>
    <t>UTGUSYAW</t>
  </si>
  <si>
    <t>85х1350х580</t>
  </si>
  <si>
    <t>AUXS018GLEH/UTGUSYAW</t>
  </si>
  <si>
    <t>стр. 199</t>
  </si>
  <si>
    <t>AUXS024GLEH</t>
  </si>
  <si>
    <t>AUXS024GLEH/UTGUSYAW</t>
  </si>
  <si>
    <t>В стандартную комплектацию входит помпа дренажная</t>
  </si>
  <si>
    <t>AUXB004GLEH</t>
  </si>
  <si>
    <t>245х570х570</t>
  </si>
  <si>
    <t>UTGUFYEW</t>
  </si>
  <si>
    <t>50x700x700</t>
  </si>
  <si>
    <t>стр. 201</t>
  </si>
  <si>
    <t>AUXB007GLEH</t>
  </si>
  <si>
    <t>AUXB009GLEH</t>
  </si>
  <si>
    <t>AUXB012GLEH</t>
  </si>
  <si>
    <t>AUXB014GLEH</t>
  </si>
  <si>
    <t>AUXB018GLEH</t>
  </si>
  <si>
    <t>AUXB024GLEH</t>
  </si>
  <si>
    <t>БЛОКИ ВНУТРЕННИЕ КАССЕТНЫЕ</t>
  </si>
  <si>
    <t>AUXA18GALH</t>
  </si>
  <si>
    <t>288х840х840</t>
  </si>
  <si>
    <t>50x950x950</t>
  </si>
  <si>
    <t>AUXA18GALH/UTGUGYAW</t>
  </si>
  <si>
    <t>стр. 205</t>
  </si>
  <si>
    <t>AUXA24GALH</t>
  </si>
  <si>
    <t>AUXA24GALH/UTGUGYAW</t>
  </si>
  <si>
    <t>AUXA30GALH</t>
  </si>
  <si>
    <t>AUXA30GALH/UTGUGYAW</t>
  </si>
  <si>
    <t>AUXD18GALH</t>
  </si>
  <si>
    <t>246х840х840</t>
  </si>
  <si>
    <t>AUXD18GALH/UTGUGYAW</t>
  </si>
  <si>
    <t>AUXD24GALH</t>
  </si>
  <si>
    <t>AUXD24GALH/UTGUGYAW</t>
  </si>
  <si>
    <t>AUXA34GALH</t>
  </si>
  <si>
    <t>AUXA34GALH/UTGUGYAW</t>
  </si>
  <si>
    <t>AUXA36GALH</t>
  </si>
  <si>
    <t>AUXA36GALH/UTGUGYAW</t>
  </si>
  <si>
    <t>AUXA45GALH</t>
  </si>
  <si>
    <t>AUXA45GALH/UTGUGYAW</t>
  </si>
  <si>
    <t>AUXA54GALH</t>
  </si>
  <si>
    <t>AUXA54GALH/UTGUGYAW</t>
  </si>
  <si>
    <t>БЛОКИ ВНУТРЕННИЕ КАССЕТНЫЕ С КРУГОВЫМ ПОТОКОМ</t>
  </si>
  <si>
    <t>AUXM018GLEH</t>
  </si>
  <si>
    <t>UTGUKYCW</t>
  </si>
  <si>
    <t>53x950x950</t>
  </si>
  <si>
    <t>стр. 203</t>
  </si>
  <si>
    <t>AUXM024GLEH</t>
  </si>
  <si>
    <t>AUXM030GLEH</t>
  </si>
  <si>
    <t>AUXK018GLEH</t>
  </si>
  <si>
    <t>AUXK024GLEH</t>
  </si>
  <si>
    <t>AUXK030GLEH</t>
  </si>
  <si>
    <t>AUXK034GLEH</t>
  </si>
  <si>
    <t>AUXK036GLEH</t>
  </si>
  <si>
    <t>AUXK045GLEH</t>
  </si>
  <si>
    <t>AUXK054GLEH</t>
  </si>
  <si>
    <t>В стандартную комплектацию входят воздушный фильтр и помпа дренажная</t>
  </si>
  <si>
    <t>ARXD04GALH</t>
  </si>
  <si>
    <t>стр. 209</t>
  </si>
  <si>
    <t>198х700х620</t>
  </si>
  <si>
    <t>ARXD007GLEH</t>
  </si>
  <si>
    <t>ARXD009GLEH</t>
  </si>
  <si>
    <t>ARXD012GLEH</t>
  </si>
  <si>
    <t>ARXD014GLEH</t>
  </si>
  <si>
    <t>ARXD018GLEH</t>
  </si>
  <si>
    <t>198х900х620</t>
  </si>
  <si>
    <t>ARXD024GLEH</t>
  </si>
  <si>
    <t>198х1100х620</t>
  </si>
  <si>
    <t>ARXK004GLGH</t>
  </si>
  <si>
    <t>198х700х450</t>
  </si>
  <si>
    <t>ARXK007GLGH</t>
  </si>
  <si>
    <t>ARXK009GLGH</t>
  </si>
  <si>
    <t>ARXK012GLGH</t>
  </si>
  <si>
    <t>ARXK014GLGH</t>
  </si>
  <si>
    <t>ARXK018GLGH</t>
  </si>
  <si>
    <t>198х900х450</t>
  </si>
  <si>
    <t>ARXK024GLGH</t>
  </si>
  <si>
    <t>198х1100х450</t>
  </si>
  <si>
    <t>БЛОКИ ВНУТРЕННИЕ КАНАЛЬНЫЕ СРЕДНЕНАПОРНЫЕ</t>
  </si>
  <si>
    <t>ARXA024GLEH</t>
  </si>
  <si>
    <t>стр. 211</t>
  </si>
  <si>
    <t>270х1135х700</t>
  </si>
  <si>
    <t>ARXA030GLEH</t>
  </si>
  <si>
    <t>ARXA036GLEH</t>
  </si>
  <si>
    <t>ARXA045GLEH</t>
  </si>
  <si>
    <t>БЛОКИ ВНУТРЕННИЕ КАНАЛЬНЫЕ ВЫСОКОНАПОРНЫЕ</t>
  </si>
  <si>
    <t>ARXC036GTEH</t>
  </si>
  <si>
    <t>стр. 213</t>
  </si>
  <si>
    <t>400х1050х500</t>
  </si>
  <si>
    <t>ARXC45GATH</t>
  </si>
  <si>
    <t>ARXC60GATH</t>
  </si>
  <si>
    <t>ARXC072GTEH</t>
  </si>
  <si>
    <t>450х1550х700</t>
  </si>
  <si>
    <t>ARXC090GTEH</t>
  </si>
  <si>
    <t>ARXC096GTEH</t>
  </si>
  <si>
    <t>550х1587х700</t>
  </si>
  <si>
    <t>В стандартную комплектацию входит фильтр воздушный</t>
  </si>
  <si>
    <t>ABYA012GTEH</t>
  </si>
  <si>
    <t>стр. 195</t>
  </si>
  <si>
    <t>199х990х655</t>
  </si>
  <si>
    <t>ABYA014GTEH</t>
  </si>
  <si>
    <t>ABYA018GTEH</t>
  </si>
  <si>
    <t>ABYA024GTEH</t>
  </si>
  <si>
    <t>ABYA030GTEH</t>
  </si>
  <si>
    <t>стр. 197</t>
  </si>
  <si>
    <t>240х1660х700</t>
  </si>
  <si>
    <t>ABYA036GTEH</t>
  </si>
  <si>
    <t>ABYA045GTEH</t>
  </si>
  <si>
    <t>ABYA054GTEH</t>
  </si>
  <si>
    <t>* Класс энергетической эффективности определен в соответствии с приказом Минпромторга РФ № 357 от 29.04.10</t>
  </si>
  <si>
    <t>стр. в каталоге 2019</t>
  </si>
  <si>
    <t>Max. расход воздуха, м3/ч</t>
  </si>
  <si>
    <t>Мах. потр.мощность, Вт</t>
  </si>
  <si>
    <t>DX-KIT: КОМПЛЕКТ ДЛЯ ПОДКЛЮЧЕНИЯ НАРУЖНОГО БЛОКА VRF-СИСТЕМЫ 
К СЕКЦИИ ОХЛАЖДЕНИЯ ВЕНТИЛЯЦИИ</t>
  </si>
  <si>
    <t>UTPVX30A</t>
  </si>
  <si>
    <t>Вентиль электронно-расширительный</t>
  </si>
  <si>
    <t>-</t>
  </si>
  <si>
    <t>UTYVDGX</t>
  </si>
  <si>
    <t>Блок управления</t>
  </si>
  <si>
    <t>UTPVX30A/UTYVDGX</t>
  </si>
  <si>
    <t>стр. 245</t>
  </si>
  <si>
    <t>UTPVX60A</t>
  </si>
  <si>
    <t>UTPVX60A/UTYVDGX</t>
  </si>
  <si>
    <t>UTPVX90A</t>
  </si>
  <si>
    <t>UTPVX90A/UTYVDGX</t>
  </si>
  <si>
    <t>Описание</t>
  </si>
  <si>
    <t>Розничная цена, Руб</t>
  </si>
  <si>
    <t>АКСЕССУАРЫ ДЛЯ БЫТОВЫХ, ПОЛУПРОМЫШЛЕННЫХ И МУЛЬТИСПЛИТ-СИСТЕМ</t>
  </si>
  <si>
    <t>UTYRNNYM</t>
  </si>
  <si>
    <t>стр. 54</t>
  </si>
  <si>
    <t>Пульт управления проводной</t>
  </si>
  <si>
    <t>UTYRVNYM</t>
  </si>
  <si>
    <t>стр. 221</t>
  </si>
  <si>
    <t>UTYRSNYM</t>
  </si>
  <si>
    <t>стр. 222</t>
  </si>
  <si>
    <t>Пульт управления проводной упрощенный</t>
  </si>
  <si>
    <t>UTYRLRY</t>
  </si>
  <si>
    <t>UTYLBTYC</t>
  </si>
  <si>
    <t>стр. 152</t>
  </si>
  <si>
    <t>Пульт управления инфракрасный и приемник сигнала для кассетных блоков</t>
  </si>
  <si>
    <t>UTYLRHYA2</t>
  </si>
  <si>
    <t>UTYLBTYM</t>
  </si>
  <si>
    <t>Пульт управления инфракрасный и приемник сигнала для канальных блоков</t>
  </si>
  <si>
    <t>UTYLRHYM</t>
  </si>
  <si>
    <t>Пульт управления инфракрасный и приемник
сигнала для канальных блоков</t>
  </si>
  <si>
    <t>UTYDMMYM</t>
  </si>
  <si>
    <t>стр. 96</t>
  </si>
  <si>
    <t>Пульт управления центральный для мультисплит-систем</t>
  </si>
  <si>
    <t>UTYTWBXF1</t>
  </si>
  <si>
    <t>Модуль для подключения проводного пульта или внешнего управления</t>
  </si>
  <si>
    <t>UTYXCBXZ2</t>
  </si>
  <si>
    <t>UTYVMSX</t>
  </si>
  <si>
    <t xml:space="preserve">Конвертер для интеграции внутренних блоков в сеть управления ModBus </t>
  </si>
  <si>
    <t>UTYASSX</t>
  </si>
  <si>
    <t>Прибор передачи данных и программное обеспечение</t>
  </si>
  <si>
    <t>UTYTFNXZ1</t>
  </si>
  <si>
    <t>стр. 57</t>
  </si>
  <si>
    <t>Wi-Fi контроллер</t>
  </si>
  <si>
    <t>UTDECS5A</t>
  </si>
  <si>
    <t>стр. 153</t>
  </si>
  <si>
    <t>Кабель соединительный для управления дополнительными устройствами</t>
  </si>
  <si>
    <t>UTYXWZXZ3</t>
  </si>
  <si>
    <t>Кабель соединительный</t>
  </si>
  <si>
    <t>UTYXWZXZ4</t>
  </si>
  <si>
    <t>стр. 94</t>
  </si>
  <si>
    <t>UTYXWZX</t>
  </si>
  <si>
    <t>Кабель соединительный (2 шт в комплекте). Для принудительного вкл./выкл. кондиционера и вывода внешней индикации работы системы</t>
  </si>
  <si>
    <t>UTYXWZXZ5</t>
  </si>
  <si>
    <t>UTYXSZX</t>
  </si>
  <si>
    <t>Датчик температуры выносной</t>
  </si>
  <si>
    <t>UTRYDZB</t>
  </si>
  <si>
    <t>Заглушка</t>
  </si>
  <si>
    <t>UTZVXAA</t>
  </si>
  <si>
    <t>Секция подачи воздуха</t>
  </si>
  <si>
    <t>UTZKXGC</t>
  </si>
  <si>
    <t>Изоляция</t>
  </si>
  <si>
    <t>UTRSTA</t>
  </si>
  <si>
    <t>UTDGXTAW</t>
  </si>
  <si>
    <t>стр. 154</t>
  </si>
  <si>
    <t>Жалюзи для канальных блоков</t>
  </si>
  <si>
    <t>UTDGXTBW </t>
  </si>
  <si>
    <t>UTRRTLA</t>
  </si>
  <si>
    <t>Ресивер</t>
  </si>
  <si>
    <t>UTPPY02A</t>
  </si>
  <si>
    <t>Блок-распределитель для мультисплит-систем</t>
  </si>
  <si>
    <t>UTPPY03A</t>
  </si>
  <si>
    <t>UTPSX248A</t>
  </si>
  <si>
    <t>стр. 97</t>
  </si>
  <si>
    <t>Комплект разветвителей</t>
  </si>
  <si>
    <t>UTPSX236A</t>
  </si>
  <si>
    <t>UTPSX254A</t>
  </si>
  <si>
    <t>UTPSX354A</t>
  </si>
  <si>
    <t>UTYSHZXC</t>
  </si>
  <si>
    <t>Датчик Human sensor</t>
  </si>
  <si>
    <t>UTYTWRX</t>
  </si>
  <si>
    <t>Модуль для подключения второго проводного пульта</t>
  </si>
  <si>
    <t>UTYXCSXZ1</t>
  </si>
  <si>
    <t>Модуль для подключения внешних связей ASYG30-36LMTA</t>
  </si>
  <si>
    <t>UTYXCSX</t>
  </si>
  <si>
    <t>Модуль для подключения внешних связей</t>
  </si>
  <si>
    <t>UTZGXXB</t>
  </si>
  <si>
    <t>Коробка для модуля подключения UTYXCSXZ1</t>
  </si>
  <si>
    <t>UTZGXNA</t>
  </si>
  <si>
    <t>Держатель для модуля UTYXCSX</t>
  </si>
  <si>
    <t>UTZGXRA</t>
  </si>
  <si>
    <t>UTYXWNX</t>
  </si>
  <si>
    <t>Кабель соединительный для ASYG30-36LMTA</t>
  </si>
  <si>
    <t>UTYXWZXZG</t>
  </si>
  <si>
    <t>Кабель соединительный для AUXG18-54LRLB</t>
  </si>
  <si>
    <t>UTYXWZXZ2</t>
  </si>
  <si>
    <t>UTRYDZC</t>
  </si>
  <si>
    <t>UTRYDZK</t>
  </si>
  <si>
    <t>Заглушка для AUXG18-54LRLB</t>
  </si>
  <si>
    <t>UTZVXGA</t>
  </si>
  <si>
    <t>UTZVXRA</t>
  </si>
  <si>
    <t>Секция подачи воздуха AUXG18-54LRLB</t>
  </si>
  <si>
    <t>UTZKXGA</t>
  </si>
  <si>
    <t>UTZKXRA</t>
  </si>
  <si>
    <t>Изоляция для AUXG18-54LRLB</t>
  </si>
  <si>
    <t>UTGAGYAW</t>
  </si>
  <si>
    <t xml:space="preserve">Панель широкая декоративная </t>
  </si>
  <si>
    <t>UTGAKXAW</t>
  </si>
  <si>
    <t>Панель широкая декоративная для AUXG18-54LRLB</t>
  </si>
  <si>
    <t>UTGUKYAB</t>
  </si>
  <si>
    <t>Панель декоративная черная для AUXG30-36LRLB</t>
  </si>
  <si>
    <t>UTGBGYAW</t>
  </si>
  <si>
    <t>Прокладка</t>
  </si>
  <si>
    <t>UTGBKXAW</t>
  </si>
  <si>
    <t>Прокладка декоративная между для AUXG18-54LRLB</t>
  </si>
  <si>
    <t>UTZPX1BBA</t>
  </si>
  <si>
    <t>Помпа дренажная</t>
  </si>
  <si>
    <t>UTRDPB24T</t>
  </si>
  <si>
    <t>UTDLFNA</t>
  </si>
  <si>
    <t xml:space="preserve">Фильтр для ARYG36-54LHTBP </t>
  </si>
  <si>
    <t>UTDLF60KA</t>
  </si>
  <si>
    <t>Фильтр</t>
  </si>
  <si>
    <t>UTDLFNB</t>
  </si>
  <si>
    <t>Фильтр для ARYG24-30LHTBP</t>
  </si>
  <si>
    <t>UTDRF204</t>
  </si>
  <si>
    <t>Фланец</t>
  </si>
  <si>
    <t>UTDSF045T</t>
  </si>
  <si>
    <t>АКСЕССУАРЫ ДЛЯ МУЛЬТИЗОНАЛЬНЫХ СИСТЕМ</t>
  </si>
  <si>
    <t>UTYLRHYB1</t>
  </si>
  <si>
    <t>стр. 223</t>
  </si>
  <si>
    <t>Приемник сигнала кассетный</t>
  </si>
  <si>
    <t>UTBYWC</t>
  </si>
  <si>
    <t>Приемник сигнала</t>
  </si>
  <si>
    <t>UTDRS100</t>
  </si>
  <si>
    <t>стр. 214</t>
  </si>
  <si>
    <t>UTGUFYCW</t>
  </si>
  <si>
    <t>Панель</t>
  </si>
  <si>
    <t>UTZPX1NBA</t>
  </si>
  <si>
    <t>Фильтр для очистки воздуха (2 шт. в комплекте)</t>
  </si>
  <si>
    <t>UTDLF25NA</t>
  </si>
  <si>
    <t>Жалюзи регулируемые для узкопрофильных блоков канального типа</t>
  </si>
  <si>
    <t>UTDGXTBW</t>
  </si>
  <si>
    <t>UTDGXTCW</t>
  </si>
  <si>
    <t>стр. 215</t>
  </si>
  <si>
    <t>Фланец круглый</t>
  </si>
  <si>
    <t>Фланец прямоугольный</t>
  </si>
  <si>
    <t>UTPRX01AH</t>
  </si>
  <si>
    <t>стр. 216</t>
  </si>
  <si>
    <t>Блок-распределитель</t>
  </si>
  <si>
    <t>UTPRX01BH</t>
  </si>
  <si>
    <t>UTPRX01CH</t>
  </si>
  <si>
    <t>UTPRX04BH</t>
  </si>
  <si>
    <t>UTPCX567A</t>
  </si>
  <si>
    <t>UTPDX567A</t>
  </si>
  <si>
    <t>UTPAX054A</t>
  </si>
  <si>
    <t>UTPAX090A</t>
  </si>
  <si>
    <t>UTPAX180A</t>
  </si>
  <si>
    <t>UTPAX567A</t>
  </si>
  <si>
    <t>UTRH0906L</t>
  </si>
  <si>
    <t>Коллектор</t>
  </si>
  <si>
    <t>UTRH1806L</t>
  </si>
  <si>
    <t>UTRH1808L</t>
  </si>
  <si>
    <t>UTRH0908L</t>
  </si>
  <si>
    <t>UTPBX090A</t>
  </si>
  <si>
    <t>UTPBX180A</t>
  </si>
  <si>
    <t>UTPBX567A</t>
  </si>
  <si>
    <t>UTPJ0906A</t>
  </si>
  <si>
    <t>UTPJ0908A</t>
  </si>
  <si>
    <t>UTPJ1806A</t>
  </si>
  <si>
    <t>UTPJ1808A</t>
  </si>
  <si>
    <t>Пульт управления</t>
  </si>
  <si>
    <t>UTYRSRY</t>
  </si>
  <si>
    <t>UTYRНRY</t>
  </si>
  <si>
    <t>UTYRHKY</t>
  </si>
  <si>
    <t>UTYRSKY</t>
  </si>
  <si>
    <t>UTYLNHY</t>
  </si>
  <si>
    <t>UTYCGGY</t>
  </si>
  <si>
    <t>стр. 224</t>
  </si>
  <si>
    <t>UTYDCGY</t>
  </si>
  <si>
    <t>стр. 225</t>
  </si>
  <si>
    <t>UTYDTGYZ1</t>
  </si>
  <si>
    <t>стр. 226</t>
  </si>
  <si>
    <t>Пульт управления центральный с сенсорным дисплеем</t>
  </si>
  <si>
    <t>UTYAPGXZ1</t>
  </si>
  <si>
    <t>стр. 229</t>
  </si>
  <si>
    <t>Программное обеспечение System Controller</t>
  </si>
  <si>
    <t>UTYALGXZ1</t>
  </si>
  <si>
    <t>Программное обеспечениe System Controller Lite</t>
  </si>
  <si>
    <t>UTYVGGXZ1</t>
  </si>
  <si>
    <t>стр. 232</t>
  </si>
  <si>
    <t>Конвертер для интеграции сплит-систем в сеть управления VRF-систем</t>
  </si>
  <si>
    <t>UTYVTGX</t>
  </si>
  <si>
    <t>стр. 233</t>
  </si>
  <si>
    <t>UTYVTGXV</t>
  </si>
  <si>
    <t>UTYVLGX</t>
  </si>
  <si>
    <t>стр. 234</t>
  </si>
  <si>
    <t>Конвертер для LONWORKS</t>
  </si>
  <si>
    <t>UTYABGXZ1</t>
  </si>
  <si>
    <t>ПО BACnet Gateway</t>
  </si>
  <si>
    <t>FJRCKNX1i</t>
  </si>
  <si>
    <t>стр. 236</t>
  </si>
  <si>
    <t>Конвертер для интеграции внутренних блоков в сеть управления KNX</t>
  </si>
  <si>
    <t>FJRCMBS1</t>
  </si>
  <si>
    <t>UTYVMGX</t>
  </si>
  <si>
    <t>стр. 237</t>
  </si>
  <si>
    <t>Конвертер Modbus</t>
  </si>
  <si>
    <t>UTYVSGXZ1</t>
  </si>
  <si>
    <t>стр. 238</t>
  </si>
  <si>
    <t>Усилитель сигнала</t>
  </si>
  <si>
    <t>UTYTERX</t>
  </si>
  <si>
    <t>Контроллер внешнего выключателя</t>
  </si>
  <si>
    <t>UTYASGXZ1</t>
  </si>
  <si>
    <t>стр. 241</t>
  </si>
  <si>
    <t>Программное обеспечение Service Tool</t>
  </si>
  <si>
    <t>UTYAMGXZ1</t>
  </si>
  <si>
    <t>Программеной обеспечение Web Monitoring Tool</t>
  </si>
  <si>
    <t>UTYPLGXA1</t>
  </si>
  <si>
    <t>Программное обеспечение для UTYDTGYZ1</t>
  </si>
  <si>
    <t>UTYTFSXZ1</t>
  </si>
  <si>
    <t>стр. 239</t>
  </si>
  <si>
    <t>UTYTFSXW1</t>
  </si>
</sst>
</file>

<file path=xl/styles.xml><?xml version="1.0" encoding="utf-8"?>
<styleSheet xmlns="http://schemas.openxmlformats.org/spreadsheetml/2006/main">
  <fonts count="1"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98"/>
  <sheetViews>
    <sheetView workbookViewId="0"/>
  </sheetViews>
  <sheetFormatPr defaultRowHeight="12.75"/>
  <sheetData>
    <row r="4" spans="1:16">
      <c r="C4" t="s">
        <v>0</v>
      </c>
      <c r="F4">
        <f>SUM(N11:N98)</f>
        <v>0</v>
      </c>
      <c r="G4" t="s">
        <v>1</v>
      </c>
      <c r="J4">
        <f>SUMPRODUCT(H11:H98,L11:L98)</f>
        <v>0</v>
      </c>
      <c r="L4" t="s">
        <v>2</v>
      </c>
      <c r="N4">
        <f>SUMPRODUCT(I11:I98,L11:L98)</f>
        <v>0</v>
      </c>
    </row>
    <row r="6" spans="1:16">
      <c r="A6" t="s">
        <v>3</v>
      </c>
      <c r="B6" t="s">
        <v>4</v>
      </c>
      <c r="C6" t="s">
        <v>5</v>
      </c>
      <c r="E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  <c r="O6" t="s">
        <v>15</v>
      </c>
      <c r="P6" t="s">
        <v>16</v>
      </c>
    </row>
    <row r="7" spans="1:16">
      <c r="C7" t="s">
        <v>17</v>
      </c>
      <c r="D7" t="s">
        <v>18</v>
      </c>
      <c r="E7" t="s">
        <v>19</v>
      </c>
      <c r="F7" t="s">
        <v>20</v>
      </c>
    </row>
    <row r="8" spans="1:16">
      <c r="A8" t="s">
        <v>21</v>
      </c>
    </row>
    <row r="9" spans="1:16">
      <c r="A9" t="s">
        <v>22</v>
      </c>
    </row>
    <row r="10" spans="1:16">
      <c r="A10" t="s">
        <v>23</v>
      </c>
    </row>
    <row r="11" spans="1:16">
      <c r="A11" t="s">
        <v>24</v>
      </c>
      <c r="G11" t="s">
        <v>25</v>
      </c>
      <c r="H11">
        <v>0.15</v>
      </c>
      <c r="I11">
        <v>20</v>
      </c>
      <c r="J11">
        <v>103520</v>
      </c>
      <c r="K11">
        <v>103700</v>
      </c>
      <c r="N11">
        <f t="shared" ref="N11:N16" si="0">M11*L11</f>
        <v>0</v>
      </c>
    </row>
    <row r="12" spans="1:16">
      <c r="A12" t="s">
        <v>26</v>
      </c>
      <c r="G12" t="s">
        <v>27</v>
      </c>
      <c r="H12">
        <v>0.32300000000000001</v>
      </c>
      <c r="I12">
        <v>41</v>
      </c>
      <c r="J12">
        <v>155280</v>
      </c>
      <c r="K12">
        <v>155400</v>
      </c>
      <c r="N12">
        <f t="shared" si="0"/>
        <v>0</v>
      </c>
    </row>
    <row r="13" spans="1:16">
      <c r="A13" t="s">
        <v>28</v>
      </c>
      <c r="B13" t="s">
        <v>29</v>
      </c>
      <c r="C13">
        <v>2.5</v>
      </c>
      <c r="D13">
        <v>3.6</v>
      </c>
      <c r="E13" t="s">
        <v>30</v>
      </c>
      <c r="F13" t="s">
        <v>31</v>
      </c>
      <c r="H13">
        <f>SUM(H11:H12)</f>
        <v>0.47299999999999998</v>
      </c>
      <c r="I13">
        <f>SUM(I11:I12)</f>
        <v>61</v>
      </c>
      <c r="J13">
        <f>J11+J12</f>
        <v>258800</v>
      </c>
      <c r="K13">
        <f>K11+K12</f>
        <v>259100</v>
      </c>
      <c r="L13">
        <v>0</v>
      </c>
      <c r="M13">
        <f>SUM(M11:M12)</f>
        <v>0</v>
      </c>
      <c r="N13">
        <f t="shared" si="0"/>
        <v>0</v>
      </c>
      <c r="O13">
        <v>15900</v>
      </c>
      <c r="P13">
        <v>20900</v>
      </c>
    </row>
    <row r="14" spans="1:16">
      <c r="A14" t="s">
        <v>32</v>
      </c>
      <c r="G14" t="s">
        <v>25</v>
      </c>
      <c r="H14">
        <v>0.15</v>
      </c>
      <c r="I14">
        <v>20</v>
      </c>
      <c r="J14">
        <v>113200</v>
      </c>
      <c r="K14">
        <v>115300</v>
      </c>
      <c r="N14">
        <f t="shared" si="0"/>
        <v>0</v>
      </c>
    </row>
    <row r="15" spans="1:16">
      <c r="A15" t="s">
        <v>33</v>
      </c>
      <c r="G15" t="s">
        <v>27</v>
      </c>
      <c r="H15">
        <v>0.32300000000000001</v>
      </c>
      <c r="I15">
        <v>41</v>
      </c>
      <c r="J15">
        <v>169600</v>
      </c>
      <c r="K15">
        <v>173200</v>
      </c>
      <c r="N15">
        <f t="shared" si="0"/>
        <v>0</v>
      </c>
    </row>
    <row r="16" spans="1:16">
      <c r="A16" t="s">
        <v>34</v>
      </c>
      <c r="B16" t="s">
        <v>29</v>
      </c>
      <c r="C16">
        <v>3.4</v>
      </c>
      <c r="D16">
        <v>5</v>
      </c>
      <c r="E16" t="s">
        <v>30</v>
      </c>
      <c r="F16" t="s">
        <v>31</v>
      </c>
      <c r="H16">
        <f>SUM(H14:H15)</f>
        <v>0.47299999999999998</v>
      </c>
      <c r="I16">
        <f>SUM(I14:I15)</f>
        <v>61</v>
      </c>
      <c r="J16">
        <f>J14+J15</f>
        <v>282800</v>
      </c>
      <c r="K16">
        <f>K14+K15</f>
        <v>288500</v>
      </c>
      <c r="L16">
        <v>0</v>
      </c>
      <c r="M16">
        <f>SUM(M14:M15)</f>
        <v>0</v>
      </c>
      <c r="N16">
        <f t="shared" si="0"/>
        <v>0</v>
      </c>
      <c r="O16">
        <v>15900</v>
      </c>
      <c r="P16">
        <v>20900</v>
      </c>
    </row>
    <row r="17" spans="1:16">
      <c r="A17" t="s">
        <v>35</v>
      </c>
    </row>
    <row r="18" spans="1:16">
      <c r="A18" t="s">
        <v>36</v>
      </c>
    </row>
    <row r="19" spans="1:16">
      <c r="A19" t="s">
        <v>37</v>
      </c>
      <c r="G19" t="s">
        <v>38</v>
      </c>
      <c r="H19">
        <v>0.05</v>
      </c>
      <c r="I19">
        <v>10</v>
      </c>
      <c r="J19">
        <v>69360</v>
      </c>
      <c r="K19">
        <v>67300</v>
      </c>
      <c r="N19">
        <f t="shared" ref="N19:N30" si="1">M19*L19</f>
        <v>0</v>
      </c>
    </row>
    <row r="20" spans="1:16">
      <c r="A20" t="s">
        <v>39</v>
      </c>
      <c r="G20" t="s">
        <v>40</v>
      </c>
      <c r="H20">
        <v>0.126</v>
      </c>
      <c r="I20">
        <v>30</v>
      </c>
      <c r="J20">
        <v>92000</v>
      </c>
      <c r="K20">
        <v>89200</v>
      </c>
      <c r="N20">
        <f t="shared" si="1"/>
        <v>0</v>
      </c>
    </row>
    <row r="21" spans="1:16">
      <c r="A21" t="s">
        <v>41</v>
      </c>
      <c r="B21" t="s">
        <v>42</v>
      </c>
      <c r="C21">
        <v>2</v>
      </c>
      <c r="D21">
        <v>2.5</v>
      </c>
      <c r="E21" t="s">
        <v>43</v>
      </c>
      <c r="F21" t="s">
        <v>44</v>
      </c>
      <c r="H21">
        <f>SUM(H19:H20)</f>
        <v>0.17599999999999999</v>
      </c>
      <c r="I21">
        <f>SUM(I19:I20)</f>
        <v>40</v>
      </c>
      <c r="J21">
        <f>J19+J20</f>
        <v>161360</v>
      </c>
      <c r="K21">
        <f>K19+K20</f>
        <v>156500</v>
      </c>
      <c r="L21">
        <v>0</v>
      </c>
      <c r="M21">
        <f>SUM(M19:M20)</f>
        <v>0</v>
      </c>
      <c r="N21">
        <f t="shared" si="1"/>
        <v>0</v>
      </c>
      <c r="O21">
        <v>15900</v>
      </c>
      <c r="P21">
        <v>20900</v>
      </c>
    </row>
    <row r="22" spans="1:16">
      <c r="A22" t="s">
        <v>45</v>
      </c>
      <c r="G22" t="s">
        <v>38</v>
      </c>
      <c r="H22">
        <v>0.05</v>
      </c>
      <c r="I22">
        <v>10</v>
      </c>
      <c r="J22">
        <v>73920</v>
      </c>
      <c r="K22">
        <v>72600</v>
      </c>
      <c r="N22">
        <f t="shared" si="1"/>
        <v>0</v>
      </c>
    </row>
    <row r="23" spans="1:16">
      <c r="A23" t="s">
        <v>46</v>
      </c>
      <c r="G23" t="s">
        <v>40</v>
      </c>
      <c r="H23">
        <v>0.126</v>
      </c>
      <c r="I23">
        <v>30</v>
      </c>
      <c r="J23">
        <v>97920</v>
      </c>
      <c r="K23">
        <v>96200</v>
      </c>
      <c r="N23">
        <f t="shared" si="1"/>
        <v>0</v>
      </c>
    </row>
    <row r="24" spans="1:16">
      <c r="A24" t="s">
        <v>47</v>
      </c>
      <c r="B24" t="s">
        <v>42</v>
      </c>
      <c r="C24">
        <v>2.5</v>
      </c>
      <c r="D24">
        <v>2.8</v>
      </c>
      <c r="E24" t="s">
        <v>43</v>
      </c>
      <c r="F24" t="s">
        <v>44</v>
      </c>
      <c r="H24">
        <f>SUM(H22:H23)</f>
        <v>0.17599999999999999</v>
      </c>
      <c r="I24">
        <f>SUM(I22:I23)</f>
        <v>40</v>
      </c>
      <c r="J24">
        <f>J22+J23</f>
        <v>171840</v>
      </c>
      <c r="K24">
        <f>K22+K23</f>
        <v>168800</v>
      </c>
      <c r="L24">
        <v>0</v>
      </c>
      <c r="M24">
        <f>SUM(M22:M23)</f>
        <v>0</v>
      </c>
      <c r="N24">
        <f t="shared" si="1"/>
        <v>0</v>
      </c>
      <c r="O24">
        <v>15900</v>
      </c>
      <c r="P24">
        <v>20900</v>
      </c>
    </row>
    <row r="25" spans="1:16">
      <c r="A25" t="s">
        <v>48</v>
      </c>
      <c r="G25" t="s">
        <v>38</v>
      </c>
      <c r="H25">
        <v>0.05</v>
      </c>
      <c r="I25">
        <v>10</v>
      </c>
      <c r="J25">
        <v>85920</v>
      </c>
      <c r="K25">
        <v>85100</v>
      </c>
      <c r="N25">
        <f t="shared" si="1"/>
        <v>0</v>
      </c>
    </row>
    <row r="26" spans="1:16">
      <c r="A26" t="s">
        <v>49</v>
      </c>
      <c r="G26" t="s">
        <v>40</v>
      </c>
      <c r="H26">
        <v>0.126</v>
      </c>
      <c r="I26">
        <v>31</v>
      </c>
      <c r="J26">
        <v>113760</v>
      </c>
      <c r="K26">
        <v>112400</v>
      </c>
      <c r="N26">
        <f t="shared" si="1"/>
        <v>0</v>
      </c>
    </row>
    <row r="27" spans="1:16">
      <c r="A27" t="s">
        <v>50</v>
      </c>
      <c r="B27" t="s">
        <v>42</v>
      </c>
      <c r="C27">
        <v>3.4</v>
      </c>
      <c r="D27">
        <v>4</v>
      </c>
      <c r="E27" t="s">
        <v>43</v>
      </c>
      <c r="F27" t="s">
        <v>44</v>
      </c>
      <c r="H27">
        <f>SUM(H25:H26)</f>
        <v>0.17599999999999999</v>
      </c>
      <c r="I27">
        <f>SUM(I25:I26)</f>
        <v>41</v>
      </c>
      <c r="J27">
        <f>J25+J26</f>
        <v>199680</v>
      </c>
      <c r="K27">
        <f>K25+K26</f>
        <v>197500</v>
      </c>
      <c r="L27">
        <v>0</v>
      </c>
      <c r="M27">
        <f>SUM(M25:M26)</f>
        <v>0</v>
      </c>
      <c r="N27">
        <f t="shared" si="1"/>
        <v>0</v>
      </c>
      <c r="O27">
        <v>15900</v>
      </c>
      <c r="P27">
        <v>20900</v>
      </c>
    </row>
    <row r="28" spans="1:16">
      <c r="A28" t="s">
        <v>51</v>
      </c>
      <c r="G28" t="s">
        <v>38</v>
      </c>
      <c r="H28">
        <v>0.05</v>
      </c>
      <c r="I28">
        <v>10</v>
      </c>
      <c r="J28">
        <v>95840</v>
      </c>
      <c r="K28">
        <v>95200</v>
      </c>
      <c r="N28">
        <f t="shared" si="1"/>
        <v>0</v>
      </c>
    </row>
    <row r="29" spans="1:16">
      <c r="A29" t="s">
        <v>52</v>
      </c>
      <c r="G29" t="s">
        <v>40</v>
      </c>
      <c r="H29">
        <v>0.126</v>
      </c>
      <c r="I29">
        <v>32</v>
      </c>
      <c r="J29">
        <v>126960</v>
      </c>
      <c r="K29">
        <v>126000</v>
      </c>
      <c r="N29">
        <f t="shared" si="1"/>
        <v>0</v>
      </c>
    </row>
    <row r="30" spans="1:16">
      <c r="A30" t="s">
        <v>53</v>
      </c>
      <c r="B30" t="s">
        <v>42</v>
      </c>
      <c r="C30">
        <v>4.2</v>
      </c>
      <c r="D30">
        <v>5.4</v>
      </c>
      <c r="E30" t="s">
        <v>54</v>
      </c>
      <c r="F30" t="s">
        <v>55</v>
      </c>
      <c r="H30">
        <f>SUM(H28:H29)</f>
        <v>0.17599999999999999</v>
      </c>
      <c r="I30">
        <f>SUM(I28:I29)</f>
        <v>42</v>
      </c>
      <c r="J30">
        <f>J28+J29</f>
        <v>222800</v>
      </c>
      <c r="K30">
        <f>K28+K29</f>
        <v>221200</v>
      </c>
      <c r="L30">
        <v>0</v>
      </c>
      <c r="M30">
        <f>SUM(M28:M29)</f>
        <v>0</v>
      </c>
      <c r="N30">
        <f t="shared" si="1"/>
        <v>0</v>
      </c>
      <c r="O30">
        <v>15900</v>
      </c>
      <c r="P30">
        <v>20900</v>
      </c>
    </row>
    <row r="31" spans="1:16">
      <c r="A31" t="s">
        <v>56</v>
      </c>
    </row>
    <row r="32" spans="1:16">
      <c r="A32" t="s">
        <v>36</v>
      </c>
    </row>
    <row r="33" spans="1:16">
      <c r="A33" t="s">
        <v>57</v>
      </c>
      <c r="G33" t="s">
        <v>58</v>
      </c>
      <c r="H33">
        <v>0.104</v>
      </c>
      <c r="I33">
        <v>11</v>
      </c>
      <c r="J33">
        <v>34720</v>
      </c>
      <c r="K33">
        <v>41500</v>
      </c>
      <c r="N33">
        <f t="shared" ref="N33:N52" si="2">M33*L33</f>
        <v>0</v>
      </c>
    </row>
    <row r="34" spans="1:16">
      <c r="A34" t="s">
        <v>59</v>
      </c>
      <c r="G34" t="s">
        <v>58</v>
      </c>
      <c r="H34">
        <v>0.104</v>
      </c>
      <c r="I34">
        <v>11</v>
      </c>
      <c r="J34">
        <v>35280</v>
      </c>
      <c r="K34">
        <v>42800</v>
      </c>
      <c r="N34">
        <f t="shared" si="2"/>
        <v>0</v>
      </c>
    </row>
    <row r="35" spans="1:16">
      <c r="A35" t="s">
        <v>60</v>
      </c>
      <c r="G35" t="s">
        <v>61</v>
      </c>
      <c r="H35">
        <f>602*804*375/1590000000</f>
        <v>0.11415283018867925</v>
      </c>
      <c r="I35">
        <v>23</v>
      </c>
      <c r="J35">
        <v>68320</v>
      </c>
      <c r="K35">
        <v>61600</v>
      </c>
      <c r="N35">
        <f t="shared" si="2"/>
        <v>0</v>
      </c>
    </row>
    <row r="36" spans="1:16">
      <c r="A36" t="s">
        <v>62</v>
      </c>
      <c r="C36">
        <v>2</v>
      </c>
      <c r="D36">
        <v>2.5</v>
      </c>
      <c r="E36" t="s">
        <v>63</v>
      </c>
      <c r="F36" t="s">
        <v>64</v>
      </c>
      <c r="H36">
        <f>SUM(H33:H34)</f>
        <v>0.20799999999999999</v>
      </c>
      <c r="I36">
        <f>I33+I35</f>
        <v>34</v>
      </c>
      <c r="J36">
        <f>J33+J35</f>
        <v>103040</v>
      </c>
      <c r="K36">
        <f>K33+K35</f>
        <v>103100</v>
      </c>
      <c r="L36">
        <v>0</v>
      </c>
      <c r="M36">
        <f>M33+M35</f>
        <v>0</v>
      </c>
      <c r="N36">
        <f t="shared" si="2"/>
        <v>0</v>
      </c>
      <c r="O36">
        <v>15900</v>
      </c>
      <c r="P36">
        <v>20900</v>
      </c>
    </row>
    <row r="37" spans="1:16">
      <c r="A37" t="s">
        <v>65</v>
      </c>
      <c r="C37">
        <v>2</v>
      </c>
      <c r="D37">
        <v>2.5</v>
      </c>
      <c r="E37" t="s">
        <v>63</v>
      </c>
      <c r="F37" t="s">
        <v>64</v>
      </c>
      <c r="H37">
        <f>SUM(H34:H36)</f>
        <v>0.42615283018867922</v>
      </c>
      <c r="I37">
        <f>I34+I35</f>
        <v>34</v>
      </c>
      <c r="J37">
        <f>J34+J35</f>
        <v>103600</v>
      </c>
      <c r="K37">
        <f>K34+K35</f>
        <v>104400</v>
      </c>
      <c r="L37">
        <v>0</v>
      </c>
      <c r="M37">
        <f>M34+M35</f>
        <v>0</v>
      </c>
      <c r="N37">
        <f t="shared" si="2"/>
        <v>0</v>
      </c>
      <c r="O37">
        <v>15900</v>
      </c>
      <c r="P37">
        <v>20900</v>
      </c>
    </row>
    <row r="38" spans="1:16">
      <c r="A38" t="s">
        <v>66</v>
      </c>
      <c r="G38" t="s">
        <v>58</v>
      </c>
      <c r="H38">
        <v>0.104</v>
      </c>
      <c r="I38">
        <v>11</v>
      </c>
      <c r="J38">
        <v>38480</v>
      </c>
      <c r="K38">
        <v>46100</v>
      </c>
      <c r="N38">
        <f t="shared" si="2"/>
        <v>0</v>
      </c>
    </row>
    <row r="39" spans="1:16">
      <c r="A39" t="s">
        <v>67</v>
      </c>
      <c r="G39" t="s">
        <v>58</v>
      </c>
      <c r="H39">
        <v>0.104</v>
      </c>
      <c r="I39">
        <v>11</v>
      </c>
      <c r="J39">
        <v>39120</v>
      </c>
      <c r="K39">
        <v>47400</v>
      </c>
      <c r="N39">
        <f t="shared" si="2"/>
        <v>0</v>
      </c>
    </row>
    <row r="40" spans="1:16">
      <c r="A40" t="s">
        <v>68</v>
      </c>
      <c r="G40" t="s">
        <v>61</v>
      </c>
      <c r="H40">
        <v>0.182</v>
      </c>
      <c r="I40">
        <v>23</v>
      </c>
      <c r="J40">
        <v>72160</v>
      </c>
      <c r="K40">
        <v>64900</v>
      </c>
      <c r="N40">
        <f t="shared" si="2"/>
        <v>0</v>
      </c>
    </row>
    <row r="41" spans="1:16">
      <c r="A41" t="s">
        <v>69</v>
      </c>
      <c r="C41">
        <v>2.5</v>
      </c>
      <c r="D41">
        <v>2.8</v>
      </c>
      <c r="E41" t="s">
        <v>63</v>
      </c>
      <c r="F41" t="s">
        <v>64</v>
      </c>
      <c r="H41">
        <f>SUM(H38:H39)</f>
        <v>0.20799999999999999</v>
      </c>
      <c r="I41">
        <f>I38+I40</f>
        <v>34</v>
      </c>
      <c r="J41">
        <f>J38+J40</f>
        <v>110640</v>
      </c>
      <c r="K41">
        <f>K38+K40</f>
        <v>111000</v>
      </c>
      <c r="L41">
        <v>0</v>
      </c>
      <c r="M41">
        <f>M38+M40</f>
        <v>0</v>
      </c>
      <c r="N41">
        <f t="shared" si="2"/>
        <v>0</v>
      </c>
      <c r="O41">
        <v>15900</v>
      </c>
      <c r="P41">
        <v>20900</v>
      </c>
    </row>
    <row r="42" spans="1:16">
      <c r="A42" t="s">
        <v>70</v>
      </c>
      <c r="C42">
        <v>2.5</v>
      </c>
      <c r="D42">
        <v>2.8</v>
      </c>
      <c r="E42" t="s">
        <v>63</v>
      </c>
      <c r="F42" t="s">
        <v>64</v>
      </c>
      <c r="H42">
        <f>SUM(H39:H41)</f>
        <v>0.49399999999999999</v>
      </c>
      <c r="I42">
        <f>I39+I40</f>
        <v>34</v>
      </c>
      <c r="J42">
        <f>J39+J40</f>
        <v>111280</v>
      </c>
      <c r="K42">
        <f>K39+K40</f>
        <v>112300</v>
      </c>
      <c r="L42">
        <v>0</v>
      </c>
      <c r="M42">
        <f>M39+M40</f>
        <v>0</v>
      </c>
      <c r="N42">
        <f t="shared" si="2"/>
        <v>0</v>
      </c>
      <c r="O42">
        <v>15900</v>
      </c>
      <c r="P42">
        <v>20900</v>
      </c>
    </row>
    <row r="43" spans="1:16">
      <c r="A43" t="s">
        <v>71</v>
      </c>
      <c r="G43" t="s">
        <v>58</v>
      </c>
      <c r="H43">
        <v>0.104</v>
      </c>
      <c r="I43">
        <v>11</v>
      </c>
      <c r="J43">
        <v>45280</v>
      </c>
      <c r="K43">
        <v>53800</v>
      </c>
      <c r="N43">
        <f t="shared" si="2"/>
        <v>0</v>
      </c>
    </row>
    <row r="44" spans="1:16">
      <c r="A44" t="s">
        <v>72</v>
      </c>
      <c r="G44" t="s">
        <v>58</v>
      </c>
      <c r="H44">
        <v>0.104</v>
      </c>
      <c r="I44">
        <v>11</v>
      </c>
      <c r="J44">
        <v>46240</v>
      </c>
      <c r="K44">
        <v>55500</v>
      </c>
      <c r="N44">
        <f t="shared" si="2"/>
        <v>0</v>
      </c>
    </row>
    <row r="45" spans="1:16">
      <c r="A45" t="s">
        <v>73</v>
      </c>
      <c r="G45" t="s">
        <v>61</v>
      </c>
      <c r="H45">
        <v>0.182</v>
      </c>
      <c r="I45">
        <v>25</v>
      </c>
      <c r="J45">
        <v>83760</v>
      </c>
      <c r="K45">
        <v>77500</v>
      </c>
      <c r="N45">
        <f t="shared" si="2"/>
        <v>0</v>
      </c>
    </row>
    <row r="46" spans="1:16">
      <c r="A46" t="s">
        <v>74</v>
      </c>
      <c r="C46">
        <v>3.4</v>
      </c>
      <c r="D46">
        <v>4</v>
      </c>
      <c r="E46" t="s">
        <v>75</v>
      </c>
      <c r="F46" t="s">
        <v>76</v>
      </c>
      <c r="H46">
        <f>SUM(H43:H44)</f>
        <v>0.20799999999999999</v>
      </c>
      <c r="I46">
        <f>I43+I45</f>
        <v>36</v>
      </c>
      <c r="J46">
        <f>J43+J45</f>
        <v>129040</v>
      </c>
      <c r="K46">
        <f>K43+K45</f>
        <v>131300</v>
      </c>
      <c r="L46">
        <v>0</v>
      </c>
      <c r="M46">
        <f>M43+M45</f>
        <v>0</v>
      </c>
      <c r="N46">
        <f t="shared" si="2"/>
        <v>0</v>
      </c>
      <c r="O46">
        <v>15900</v>
      </c>
      <c r="P46">
        <v>20900</v>
      </c>
    </row>
    <row r="47" spans="1:16">
      <c r="A47" t="s">
        <v>77</v>
      </c>
      <c r="C47">
        <v>3.4</v>
      </c>
      <c r="D47">
        <v>4</v>
      </c>
      <c r="E47" t="s">
        <v>75</v>
      </c>
      <c r="F47" t="s">
        <v>76</v>
      </c>
      <c r="H47">
        <f>SUM(H44:H46)</f>
        <v>0.49399999999999999</v>
      </c>
      <c r="I47">
        <f>I44+I45</f>
        <v>36</v>
      </c>
      <c r="J47">
        <f>J44+J45</f>
        <v>130000</v>
      </c>
      <c r="K47">
        <f>K44+K45</f>
        <v>133000</v>
      </c>
      <c r="L47">
        <v>0</v>
      </c>
      <c r="M47">
        <f>M44+M45</f>
        <v>0</v>
      </c>
      <c r="N47">
        <f t="shared" si="2"/>
        <v>0</v>
      </c>
      <c r="O47">
        <v>15900</v>
      </c>
      <c r="P47">
        <v>20900</v>
      </c>
    </row>
    <row r="48" spans="1:16">
      <c r="A48" t="s">
        <v>78</v>
      </c>
      <c r="G48" t="s">
        <v>58</v>
      </c>
      <c r="H48">
        <v>0.104</v>
      </c>
      <c r="I48">
        <v>11.5</v>
      </c>
      <c r="J48">
        <v>69120</v>
      </c>
      <c r="K48">
        <v>75200</v>
      </c>
      <c r="N48">
        <f t="shared" si="2"/>
        <v>0</v>
      </c>
    </row>
    <row r="49" spans="1:16">
      <c r="A49" t="s">
        <v>79</v>
      </c>
      <c r="G49" t="s">
        <v>58</v>
      </c>
      <c r="H49">
        <v>0.104</v>
      </c>
      <c r="I49">
        <v>11.5</v>
      </c>
      <c r="J49">
        <v>70720</v>
      </c>
      <c r="K49">
        <v>76900</v>
      </c>
      <c r="N49">
        <f t="shared" si="2"/>
        <v>0</v>
      </c>
    </row>
    <row r="50" spans="1:16">
      <c r="A50" t="s">
        <v>80</v>
      </c>
      <c r="G50" t="s">
        <v>81</v>
      </c>
      <c r="H50">
        <v>0.21199999999999999</v>
      </c>
      <c r="I50">
        <v>31</v>
      </c>
      <c r="J50">
        <v>102880</v>
      </c>
      <c r="K50">
        <v>96500</v>
      </c>
      <c r="N50">
        <f t="shared" si="2"/>
        <v>0</v>
      </c>
    </row>
    <row r="51" spans="1:16">
      <c r="A51" t="s">
        <v>82</v>
      </c>
      <c r="C51">
        <v>4.2</v>
      </c>
      <c r="D51">
        <v>5.4</v>
      </c>
      <c r="E51" t="s">
        <v>83</v>
      </c>
      <c r="F51" t="s">
        <v>64</v>
      </c>
      <c r="H51">
        <f>SUM(H47:H48)</f>
        <v>0.59799999999999998</v>
      </c>
      <c r="I51">
        <f>I48+I50</f>
        <v>42.5</v>
      </c>
      <c r="J51">
        <f>J48+J50</f>
        <v>172000</v>
      </c>
      <c r="K51">
        <f>K48+K50</f>
        <v>171700</v>
      </c>
      <c r="L51">
        <v>0</v>
      </c>
      <c r="M51">
        <f>M48+M50</f>
        <v>0</v>
      </c>
      <c r="N51">
        <f t="shared" si="2"/>
        <v>0</v>
      </c>
      <c r="O51">
        <v>15900</v>
      </c>
      <c r="P51">
        <v>20900</v>
      </c>
    </row>
    <row r="52" spans="1:16">
      <c r="A52" t="s">
        <v>84</v>
      </c>
      <c r="C52">
        <v>4.2</v>
      </c>
      <c r="D52">
        <v>5.4</v>
      </c>
      <c r="E52" t="s">
        <v>83</v>
      </c>
      <c r="F52" t="s">
        <v>64</v>
      </c>
      <c r="H52">
        <f>SUM(H48:H49)</f>
        <v>0.20799999999999999</v>
      </c>
      <c r="I52">
        <f>I49+I50</f>
        <v>42.5</v>
      </c>
      <c r="J52">
        <f>J49+J50</f>
        <v>173600</v>
      </c>
      <c r="K52">
        <f>K49+K50</f>
        <v>173400</v>
      </c>
      <c r="L52">
        <v>0</v>
      </c>
      <c r="M52">
        <f>M49+M50</f>
        <v>0</v>
      </c>
      <c r="N52">
        <f t="shared" si="2"/>
        <v>0</v>
      </c>
      <c r="O52">
        <v>15900</v>
      </c>
      <c r="P52">
        <v>20900</v>
      </c>
    </row>
    <row r="53" spans="1:16">
      <c r="A53" t="s">
        <v>85</v>
      </c>
    </row>
    <row r="54" spans="1:16">
      <c r="A54" t="s">
        <v>36</v>
      </c>
    </row>
    <row r="55" spans="1:16">
      <c r="A55" t="s">
        <v>86</v>
      </c>
      <c r="G55" t="s">
        <v>87</v>
      </c>
      <c r="H55">
        <f>277*914*332/1590000000</f>
        <v>5.2864840251572329E-2</v>
      </c>
      <c r="I55">
        <v>10</v>
      </c>
      <c r="J55">
        <v>32080</v>
      </c>
      <c r="K55">
        <v>29700</v>
      </c>
      <c r="N55">
        <f t="shared" ref="N55:N72" si="3">M55*L55</f>
        <v>0</v>
      </c>
    </row>
    <row r="56" spans="1:16">
      <c r="A56" t="s">
        <v>88</v>
      </c>
      <c r="G56" t="s">
        <v>61</v>
      </c>
      <c r="H56">
        <v>0.182</v>
      </c>
      <c r="I56">
        <v>23</v>
      </c>
      <c r="J56">
        <v>64160</v>
      </c>
      <c r="K56">
        <v>59200</v>
      </c>
      <c r="N56">
        <f t="shared" si="3"/>
        <v>0</v>
      </c>
    </row>
    <row r="57" spans="1:16">
      <c r="A57" t="s">
        <v>89</v>
      </c>
      <c r="C57">
        <v>2</v>
      </c>
      <c r="D57">
        <v>2.5</v>
      </c>
      <c r="E57" t="s">
        <v>63</v>
      </c>
      <c r="F57" t="s">
        <v>64</v>
      </c>
      <c r="H57">
        <f>SUM(H55:H56)</f>
        <v>0.23486484025157234</v>
      </c>
      <c r="I57">
        <f>SUM(I55:I56)</f>
        <v>33</v>
      </c>
      <c r="J57">
        <f>J55+J56</f>
        <v>96240</v>
      </c>
      <c r="K57">
        <f>K55+K56</f>
        <v>88900</v>
      </c>
      <c r="L57">
        <v>0</v>
      </c>
      <c r="M57">
        <f>SUM(M55:M56)</f>
        <v>0</v>
      </c>
      <c r="N57">
        <f t="shared" si="3"/>
        <v>0</v>
      </c>
      <c r="O57">
        <v>15900</v>
      </c>
      <c r="P57">
        <v>20900</v>
      </c>
    </row>
    <row r="58" spans="1:16">
      <c r="A58" t="s">
        <v>90</v>
      </c>
      <c r="G58" t="s">
        <v>87</v>
      </c>
      <c r="H58">
        <v>8.4000000000000005E-2</v>
      </c>
      <c r="I58">
        <v>10</v>
      </c>
      <c r="J58">
        <v>34880</v>
      </c>
      <c r="K58">
        <v>32400</v>
      </c>
      <c r="N58">
        <f t="shared" si="3"/>
        <v>0</v>
      </c>
    </row>
    <row r="59" spans="1:16">
      <c r="A59" t="s">
        <v>91</v>
      </c>
      <c r="G59" t="s">
        <v>61</v>
      </c>
      <c r="H59">
        <v>0.182</v>
      </c>
      <c r="I59">
        <v>23</v>
      </c>
      <c r="J59">
        <v>62720</v>
      </c>
      <c r="K59">
        <v>62700</v>
      </c>
      <c r="N59">
        <f t="shared" si="3"/>
        <v>0</v>
      </c>
    </row>
    <row r="60" spans="1:16">
      <c r="A60" t="s">
        <v>92</v>
      </c>
      <c r="C60">
        <v>2.5</v>
      </c>
      <c r="D60">
        <v>2.8</v>
      </c>
      <c r="E60" t="s">
        <v>63</v>
      </c>
      <c r="F60" t="s">
        <v>64</v>
      </c>
      <c r="H60">
        <f>SUM(H58:H59)</f>
        <v>0.26600000000000001</v>
      </c>
      <c r="I60">
        <f>SUM(I58:I59)</f>
        <v>33</v>
      </c>
      <c r="J60">
        <f>J58+J59</f>
        <v>97600</v>
      </c>
      <c r="K60">
        <f>K58+K59</f>
        <v>95100</v>
      </c>
      <c r="L60">
        <v>0</v>
      </c>
      <c r="M60">
        <f>SUM(M58:M59)</f>
        <v>0</v>
      </c>
      <c r="N60">
        <f t="shared" si="3"/>
        <v>0</v>
      </c>
      <c r="O60">
        <v>15900</v>
      </c>
      <c r="P60">
        <v>20900</v>
      </c>
    </row>
    <row r="61" spans="1:16">
      <c r="A61" t="s">
        <v>93</v>
      </c>
      <c r="G61" t="s">
        <v>87</v>
      </c>
      <c r="H61">
        <v>8.4000000000000005E-2</v>
      </c>
      <c r="I61">
        <v>10</v>
      </c>
      <c r="J61">
        <v>42160</v>
      </c>
      <c r="K61">
        <v>39000</v>
      </c>
      <c r="N61">
        <f t="shared" si="3"/>
        <v>0</v>
      </c>
    </row>
    <row r="62" spans="1:16">
      <c r="A62" t="s">
        <v>94</v>
      </c>
      <c r="G62" t="s">
        <v>61</v>
      </c>
      <c r="H62">
        <v>0.182</v>
      </c>
      <c r="I62">
        <v>25</v>
      </c>
      <c r="J62">
        <v>72240</v>
      </c>
      <c r="K62">
        <v>72200</v>
      </c>
      <c r="N62">
        <f t="shared" si="3"/>
        <v>0</v>
      </c>
    </row>
    <row r="63" spans="1:16">
      <c r="A63" t="s">
        <v>95</v>
      </c>
      <c r="C63">
        <v>3.4</v>
      </c>
      <c r="D63">
        <v>4</v>
      </c>
      <c r="E63" t="s">
        <v>75</v>
      </c>
      <c r="F63" t="s">
        <v>96</v>
      </c>
      <c r="H63">
        <f>SUM(H61:H62)</f>
        <v>0.26600000000000001</v>
      </c>
      <c r="I63">
        <f>SUM(I61:I62)</f>
        <v>35</v>
      </c>
      <c r="J63">
        <f>J61+J62</f>
        <v>114400</v>
      </c>
      <c r="K63">
        <f>K61+K62</f>
        <v>111200</v>
      </c>
      <c r="L63">
        <v>0</v>
      </c>
      <c r="M63">
        <f>SUM(M61:M62)</f>
        <v>0</v>
      </c>
      <c r="N63">
        <f t="shared" si="3"/>
        <v>0</v>
      </c>
      <c r="O63">
        <v>15900</v>
      </c>
      <c r="P63">
        <v>20900</v>
      </c>
    </row>
    <row r="64" spans="1:16">
      <c r="A64" t="s">
        <v>97</v>
      </c>
      <c r="G64" t="s">
        <v>87</v>
      </c>
      <c r="H64">
        <v>8.4000000000000005E-2</v>
      </c>
      <c r="I64">
        <v>10</v>
      </c>
      <c r="J64">
        <v>64800</v>
      </c>
      <c r="K64">
        <v>57600</v>
      </c>
      <c r="N64">
        <f t="shared" si="3"/>
        <v>0</v>
      </c>
    </row>
    <row r="65" spans="1:16">
      <c r="A65" t="s">
        <v>98</v>
      </c>
      <c r="G65" t="s">
        <v>81</v>
      </c>
      <c r="H65">
        <v>0.21199999999999999</v>
      </c>
      <c r="I65">
        <v>31</v>
      </c>
      <c r="J65">
        <v>89600</v>
      </c>
      <c r="K65">
        <v>86200</v>
      </c>
      <c r="N65">
        <f t="shared" si="3"/>
        <v>0</v>
      </c>
    </row>
    <row r="66" spans="1:16">
      <c r="A66" t="s">
        <v>99</v>
      </c>
      <c r="C66">
        <v>4.2</v>
      </c>
      <c r="D66">
        <v>5.4</v>
      </c>
      <c r="E66" t="s">
        <v>83</v>
      </c>
      <c r="F66" t="s">
        <v>64</v>
      </c>
      <c r="H66">
        <f>SUM(H64:H65)</f>
        <v>0.29599999999999999</v>
      </c>
      <c r="I66">
        <f>SUM(I64:I65)</f>
        <v>41</v>
      </c>
      <c r="J66">
        <f>J64+J65</f>
        <v>154400</v>
      </c>
      <c r="K66">
        <f>K64+K65</f>
        <v>143800</v>
      </c>
      <c r="L66">
        <v>0</v>
      </c>
      <c r="M66">
        <f>SUM(M64:M65)</f>
        <v>0</v>
      </c>
      <c r="N66">
        <f t="shared" si="3"/>
        <v>0</v>
      </c>
      <c r="O66">
        <v>15900</v>
      </c>
      <c r="P66">
        <v>20900</v>
      </c>
    </row>
    <row r="67" spans="1:16">
      <c r="A67" t="s">
        <v>100</v>
      </c>
      <c r="G67" t="s">
        <v>101</v>
      </c>
      <c r="H67">
        <v>6.6000000000000003E-2</v>
      </c>
      <c r="I67">
        <v>12.5</v>
      </c>
      <c r="J67">
        <v>97040</v>
      </c>
      <c r="K67">
        <v>95600</v>
      </c>
      <c r="N67">
        <f t="shared" si="3"/>
        <v>0</v>
      </c>
    </row>
    <row r="68" spans="1:16">
      <c r="A68" t="s">
        <v>102</v>
      </c>
      <c r="G68" t="s">
        <v>103</v>
      </c>
      <c r="H68">
        <v>0.21199999999999999</v>
      </c>
      <c r="I68">
        <v>36</v>
      </c>
      <c r="J68">
        <v>90480</v>
      </c>
      <c r="K68">
        <v>89200</v>
      </c>
      <c r="N68">
        <f t="shared" si="3"/>
        <v>0</v>
      </c>
    </row>
    <row r="69" spans="1:16">
      <c r="A69" t="s">
        <v>104</v>
      </c>
      <c r="C69">
        <v>5.2</v>
      </c>
      <c r="D69">
        <v>6.3</v>
      </c>
      <c r="E69" t="s">
        <v>105</v>
      </c>
      <c r="F69" t="s">
        <v>106</v>
      </c>
      <c r="H69">
        <f>SUM(H67:H68)</f>
        <v>0.27800000000000002</v>
      </c>
      <c r="I69">
        <f>SUM(I67:I68)</f>
        <v>48.5</v>
      </c>
      <c r="J69">
        <f>J67+J68</f>
        <v>187520</v>
      </c>
      <c r="K69">
        <f>K67+K68</f>
        <v>184800</v>
      </c>
      <c r="L69">
        <v>0</v>
      </c>
      <c r="M69">
        <f>SUM(M67:M68)</f>
        <v>0</v>
      </c>
      <c r="N69">
        <f t="shared" si="3"/>
        <v>0</v>
      </c>
      <c r="O69">
        <v>15900</v>
      </c>
      <c r="P69">
        <v>20900</v>
      </c>
    </row>
    <row r="70" spans="1:16">
      <c r="A70" t="s">
        <v>107</v>
      </c>
      <c r="G70" t="s">
        <v>101</v>
      </c>
      <c r="H70">
        <v>6.6000000000000003E-2</v>
      </c>
      <c r="I70">
        <v>12.5</v>
      </c>
      <c r="J70">
        <v>115280</v>
      </c>
      <c r="K70">
        <v>112400</v>
      </c>
      <c r="N70">
        <f t="shared" si="3"/>
        <v>0</v>
      </c>
    </row>
    <row r="71" spans="1:16">
      <c r="A71" t="s">
        <v>108</v>
      </c>
      <c r="G71" t="s">
        <v>109</v>
      </c>
      <c r="H71">
        <v>0.33600000000000002</v>
      </c>
      <c r="I71">
        <v>42</v>
      </c>
      <c r="J71">
        <v>110640</v>
      </c>
      <c r="K71">
        <v>107900</v>
      </c>
      <c r="N71">
        <f t="shared" si="3"/>
        <v>0</v>
      </c>
    </row>
    <row r="72" spans="1:16">
      <c r="A72" t="s">
        <v>110</v>
      </c>
      <c r="C72">
        <v>7.1</v>
      </c>
      <c r="D72">
        <v>8</v>
      </c>
      <c r="E72" t="s">
        <v>75</v>
      </c>
      <c r="F72" t="s">
        <v>111</v>
      </c>
      <c r="H72">
        <f>SUM(H70:H71)</f>
        <v>0.40200000000000002</v>
      </c>
      <c r="I72">
        <f>SUM(I70:I71)</f>
        <v>54.5</v>
      </c>
      <c r="J72">
        <f>J70+J71</f>
        <v>225920</v>
      </c>
      <c r="K72">
        <f>K70+K71</f>
        <v>220300</v>
      </c>
      <c r="L72">
        <v>0</v>
      </c>
      <c r="M72">
        <f>SUM(M70:M71)</f>
        <v>0</v>
      </c>
      <c r="N72">
        <f t="shared" si="3"/>
        <v>0</v>
      </c>
      <c r="O72">
        <v>15900</v>
      </c>
      <c r="P72">
        <v>20900</v>
      </c>
    </row>
    <row r="73" spans="1:16">
      <c r="A73" t="s">
        <v>112</v>
      </c>
    </row>
    <row r="74" spans="1:16">
      <c r="A74" t="s">
        <v>36</v>
      </c>
    </row>
    <row r="75" spans="1:16">
      <c r="A75" t="s">
        <v>113</v>
      </c>
      <c r="G75" t="s">
        <v>114</v>
      </c>
      <c r="H75">
        <v>7.9000000000000001E-2</v>
      </c>
      <c r="I75">
        <v>8</v>
      </c>
      <c r="J75">
        <v>28960</v>
      </c>
      <c r="K75">
        <v>28300</v>
      </c>
      <c r="N75">
        <f t="shared" ref="N75:N89" si="4">M75*L75</f>
        <v>0</v>
      </c>
    </row>
    <row r="76" spans="1:16">
      <c r="A76" t="s">
        <v>115</v>
      </c>
      <c r="G76" t="s">
        <v>116</v>
      </c>
      <c r="H76">
        <v>0.17499999999999999</v>
      </c>
      <c r="I76">
        <v>25</v>
      </c>
      <c r="J76">
        <v>43040</v>
      </c>
      <c r="K76">
        <v>42100</v>
      </c>
      <c r="N76">
        <f t="shared" si="4"/>
        <v>0</v>
      </c>
    </row>
    <row r="77" spans="1:16">
      <c r="A77" t="s">
        <v>117</v>
      </c>
      <c r="C77">
        <v>2</v>
      </c>
      <c r="D77">
        <v>2.5</v>
      </c>
      <c r="E77" t="s">
        <v>118</v>
      </c>
      <c r="F77" t="s">
        <v>119</v>
      </c>
      <c r="H77">
        <f>SUM(H75:H76)</f>
        <v>0.254</v>
      </c>
      <c r="I77">
        <f>SUM(I75:I76)</f>
        <v>33</v>
      </c>
      <c r="J77">
        <f>J75+J76</f>
        <v>72000</v>
      </c>
      <c r="K77">
        <f>K75+K76</f>
        <v>70400</v>
      </c>
      <c r="L77">
        <v>0</v>
      </c>
      <c r="M77">
        <f>SUM(M75:M76)</f>
        <v>0</v>
      </c>
      <c r="N77">
        <f t="shared" si="4"/>
        <v>0</v>
      </c>
      <c r="O77">
        <v>15900</v>
      </c>
      <c r="P77">
        <v>20900</v>
      </c>
    </row>
    <row r="78" spans="1:16">
      <c r="A78" t="s">
        <v>120</v>
      </c>
      <c r="G78" t="s">
        <v>114</v>
      </c>
      <c r="H78">
        <v>7.9000000000000001E-2</v>
      </c>
      <c r="I78">
        <v>8</v>
      </c>
      <c r="J78">
        <v>29760</v>
      </c>
      <c r="K78">
        <v>29500</v>
      </c>
      <c r="N78">
        <f t="shared" si="4"/>
        <v>0</v>
      </c>
    </row>
    <row r="79" spans="1:16">
      <c r="A79" t="s">
        <v>121</v>
      </c>
      <c r="G79" t="s">
        <v>116</v>
      </c>
      <c r="H79">
        <v>0.17499999999999999</v>
      </c>
      <c r="I79">
        <v>25</v>
      </c>
      <c r="J79">
        <v>45360</v>
      </c>
      <c r="K79">
        <v>44500</v>
      </c>
      <c r="N79">
        <f t="shared" si="4"/>
        <v>0</v>
      </c>
    </row>
    <row r="80" spans="1:16">
      <c r="A80" t="s">
        <v>122</v>
      </c>
      <c r="C80">
        <v>2.5</v>
      </c>
      <c r="D80">
        <v>2.8</v>
      </c>
      <c r="E80" t="s">
        <v>118</v>
      </c>
      <c r="F80" t="s">
        <v>119</v>
      </c>
      <c r="H80">
        <f>SUM(H78:H79)</f>
        <v>0.254</v>
      </c>
      <c r="I80">
        <f>SUM(I78:I79)</f>
        <v>33</v>
      </c>
      <c r="J80">
        <f>J78+J79</f>
        <v>75120</v>
      </c>
      <c r="K80">
        <f>K78+K79</f>
        <v>74000</v>
      </c>
      <c r="L80">
        <v>0</v>
      </c>
      <c r="M80">
        <f>SUM(M78:M79)</f>
        <v>0</v>
      </c>
      <c r="N80">
        <f t="shared" si="4"/>
        <v>0</v>
      </c>
      <c r="O80">
        <v>15900</v>
      </c>
      <c r="P80">
        <v>20900</v>
      </c>
    </row>
    <row r="81" spans="1:16">
      <c r="A81" t="s">
        <v>123</v>
      </c>
      <c r="G81" t="s">
        <v>114</v>
      </c>
      <c r="H81">
        <v>7.9000000000000001E-2</v>
      </c>
      <c r="I81">
        <v>8</v>
      </c>
      <c r="J81">
        <v>33440</v>
      </c>
      <c r="K81">
        <v>33700</v>
      </c>
      <c r="N81">
        <f t="shared" si="4"/>
        <v>0</v>
      </c>
    </row>
    <row r="82" spans="1:16">
      <c r="A82" t="s">
        <v>124</v>
      </c>
      <c r="G82" t="s">
        <v>116</v>
      </c>
      <c r="H82">
        <v>0.17499999999999999</v>
      </c>
      <c r="I82">
        <v>27</v>
      </c>
      <c r="J82">
        <v>50560</v>
      </c>
      <c r="K82">
        <v>50700</v>
      </c>
      <c r="N82">
        <f t="shared" si="4"/>
        <v>0</v>
      </c>
    </row>
    <row r="83" spans="1:16">
      <c r="A83" t="s">
        <v>125</v>
      </c>
      <c r="C83">
        <v>3.4</v>
      </c>
      <c r="D83">
        <v>3.8</v>
      </c>
      <c r="E83" t="s">
        <v>126</v>
      </c>
      <c r="F83" t="s">
        <v>64</v>
      </c>
      <c r="H83">
        <f>SUM(H81:H82)</f>
        <v>0.254</v>
      </c>
      <c r="I83">
        <f>SUM(I81:I82)</f>
        <v>35</v>
      </c>
      <c r="J83">
        <f>J81+J82</f>
        <v>84000</v>
      </c>
      <c r="K83">
        <f>K81+K82</f>
        <v>84400</v>
      </c>
      <c r="L83">
        <v>0</v>
      </c>
      <c r="M83">
        <f>SUM(M81:M82)</f>
        <v>0</v>
      </c>
      <c r="N83">
        <f t="shared" si="4"/>
        <v>0</v>
      </c>
      <c r="O83">
        <v>15900</v>
      </c>
      <c r="P83">
        <v>20900</v>
      </c>
    </row>
    <row r="84" spans="1:16">
      <c r="A84" t="s">
        <v>127</v>
      </c>
      <c r="G84" t="s">
        <v>128</v>
      </c>
      <c r="H84">
        <v>5.8000000000000003E-2</v>
      </c>
      <c r="I84">
        <v>9.5</v>
      </c>
      <c r="J84">
        <v>88480</v>
      </c>
      <c r="K84">
        <v>77200</v>
      </c>
      <c r="N84">
        <f t="shared" si="4"/>
        <v>0</v>
      </c>
    </row>
    <row r="85" spans="1:16">
      <c r="A85" t="s">
        <v>129</v>
      </c>
      <c r="G85" t="s">
        <v>81</v>
      </c>
      <c r="H85">
        <v>0.21199999999999999</v>
      </c>
      <c r="I85">
        <v>33</v>
      </c>
      <c r="J85">
        <v>82400</v>
      </c>
      <c r="K85">
        <v>73700</v>
      </c>
      <c r="N85">
        <f t="shared" si="4"/>
        <v>0</v>
      </c>
    </row>
    <row r="86" spans="1:16">
      <c r="A86" t="s">
        <v>130</v>
      </c>
      <c r="C86">
        <v>5.2</v>
      </c>
      <c r="D86">
        <v>6.3</v>
      </c>
      <c r="E86" t="s">
        <v>131</v>
      </c>
      <c r="F86" t="s">
        <v>96</v>
      </c>
      <c r="H86">
        <f>H84+H85</f>
        <v>0.27</v>
      </c>
      <c r="I86">
        <f>I84+I85</f>
        <v>42.5</v>
      </c>
      <c r="J86">
        <f>J84+J85</f>
        <v>170880</v>
      </c>
      <c r="K86">
        <f>K84+K85</f>
        <v>150900</v>
      </c>
      <c r="L86">
        <v>0</v>
      </c>
      <c r="M86">
        <f>M84+M85</f>
        <v>0</v>
      </c>
      <c r="N86">
        <f t="shared" si="4"/>
        <v>0</v>
      </c>
      <c r="O86">
        <v>15900</v>
      </c>
      <c r="P86">
        <v>20900</v>
      </c>
    </row>
    <row r="87" spans="1:16">
      <c r="A87" t="s">
        <v>132</v>
      </c>
      <c r="G87" t="s">
        <v>128</v>
      </c>
      <c r="H87">
        <v>5.7636029999999998E-2</v>
      </c>
      <c r="I87">
        <v>10</v>
      </c>
      <c r="J87">
        <v>105520</v>
      </c>
      <c r="K87">
        <v>94400</v>
      </c>
      <c r="N87">
        <f t="shared" si="4"/>
        <v>0</v>
      </c>
    </row>
    <row r="88" spans="1:16">
      <c r="A88" t="s">
        <v>133</v>
      </c>
      <c r="G88" t="s">
        <v>103</v>
      </c>
      <c r="H88">
        <v>0.21199999999999999</v>
      </c>
      <c r="I88">
        <v>38</v>
      </c>
      <c r="J88">
        <v>101360</v>
      </c>
      <c r="K88">
        <v>90700</v>
      </c>
      <c r="N88">
        <f t="shared" si="4"/>
        <v>0</v>
      </c>
    </row>
    <row r="89" spans="1:16">
      <c r="A89" t="s">
        <v>134</v>
      </c>
      <c r="C89">
        <v>7.1</v>
      </c>
      <c r="D89">
        <v>8</v>
      </c>
      <c r="E89" t="s">
        <v>135</v>
      </c>
      <c r="F89" t="s">
        <v>119</v>
      </c>
      <c r="H89">
        <f>H87+H88</f>
        <v>0.26963602999999997</v>
      </c>
      <c r="I89">
        <f>I87+I88</f>
        <v>48</v>
      </c>
      <c r="J89">
        <f>J87+J88</f>
        <v>206880</v>
      </c>
      <c r="K89">
        <f>K87+K88</f>
        <v>185100</v>
      </c>
      <c r="L89">
        <v>0</v>
      </c>
      <c r="M89">
        <f>M87+M88</f>
        <v>0</v>
      </c>
      <c r="N89">
        <f t="shared" si="4"/>
        <v>0</v>
      </c>
      <c r="O89">
        <v>15900</v>
      </c>
      <c r="P89">
        <v>20900</v>
      </c>
    </row>
    <row r="90" spans="1:16">
      <c r="A90" t="s">
        <v>136</v>
      </c>
    </row>
    <row r="91" spans="1:16">
      <c r="A91" t="s">
        <v>137</v>
      </c>
    </row>
    <row r="92" spans="1:16">
      <c r="A92" t="s">
        <v>138</v>
      </c>
    </row>
    <row r="93" spans="1:16">
      <c r="A93" t="s">
        <v>139</v>
      </c>
      <c r="G93" t="s">
        <v>140</v>
      </c>
      <c r="H93">
        <v>0.151</v>
      </c>
      <c r="I93">
        <v>14</v>
      </c>
      <c r="J93">
        <v>97040</v>
      </c>
      <c r="K93">
        <v>95600</v>
      </c>
      <c r="N93">
        <f t="shared" ref="N93:N98" si="5">M93*L93</f>
        <v>0</v>
      </c>
    </row>
    <row r="94" spans="1:16">
      <c r="A94" t="s">
        <v>141</v>
      </c>
      <c r="G94" t="s">
        <v>142</v>
      </c>
      <c r="H94">
        <v>0.26600000000000001</v>
      </c>
      <c r="I94">
        <v>41</v>
      </c>
      <c r="J94">
        <v>90480</v>
      </c>
      <c r="K94">
        <v>89200</v>
      </c>
      <c r="N94">
        <f t="shared" si="5"/>
        <v>0</v>
      </c>
    </row>
    <row r="95" spans="1:16">
      <c r="A95" t="s">
        <v>143</v>
      </c>
      <c r="B95" t="s">
        <v>144</v>
      </c>
      <c r="C95">
        <v>5.2</v>
      </c>
      <c r="D95">
        <v>6.3</v>
      </c>
      <c r="E95" t="s">
        <v>145</v>
      </c>
      <c r="F95" t="s">
        <v>146</v>
      </c>
      <c r="H95">
        <f>SUM(H93:H94)</f>
        <v>0.41700000000000004</v>
      </c>
      <c r="I95">
        <f>SUM(I93:I94)</f>
        <v>55</v>
      </c>
      <c r="J95">
        <f>J93+J94</f>
        <v>187520</v>
      </c>
      <c r="K95">
        <f>K93+K94</f>
        <v>184800</v>
      </c>
      <c r="L95">
        <v>0</v>
      </c>
      <c r="M95">
        <f>SUM(M93:M94)</f>
        <v>0</v>
      </c>
      <c r="N95">
        <f t="shared" si="5"/>
        <v>0</v>
      </c>
      <c r="O95">
        <v>15900</v>
      </c>
      <c r="P95">
        <v>20900</v>
      </c>
    </row>
    <row r="96" spans="1:16">
      <c r="A96" t="s">
        <v>147</v>
      </c>
      <c r="G96" t="s">
        <v>140</v>
      </c>
      <c r="H96">
        <v>0.151</v>
      </c>
      <c r="I96">
        <v>14</v>
      </c>
      <c r="J96">
        <v>123040</v>
      </c>
      <c r="K96">
        <v>121000</v>
      </c>
      <c r="N96">
        <f t="shared" si="5"/>
        <v>0</v>
      </c>
    </row>
    <row r="97" spans="1:16">
      <c r="A97" t="s">
        <v>148</v>
      </c>
      <c r="G97" t="s">
        <v>149</v>
      </c>
      <c r="H97">
        <v>0.45300000000000001</v>
      </c>
      <c r="I97">
        <v>61</v>
      </c>
      <c r="J97">
        <v>184640</v>
      </c>
      <c r="K97">
        <v>181500</v>
      </c>
      <c r="N97">
        <f t="shared" si="5"/>
        <v>0</v>
      </c>
    </row>
    <row r="98" spans="1:16">
      <c r="A98" t="s">
        <v>150</v>
      </c>
      <c r="B98" t="s">
        <v>144</v>
      </c>
      <c r="C98">
        <v>8</v>
      </c>
      <c r="D98">
        <v>8.8000000000000007</v>
      </c>
      <c r="E98" t="s">
        <v>151</v>
      </c>
      <c r="F98" t="s">
        <v>152</v>
      </c>
      <c r="H98">
        <f>SUM(H96:H97)</f>
        <v>0.60399999999999998</v>
      </c>
      <c r="I98">
        <f>SUM(I96:I97)</f>
        <v>75</v>
      </c>
      <c r="J98">
        <f>J96+J97</f>
        <v>307680</v>
      </c>
      <c r="K98">
        <f>K96+K97</f>
        <v>302500</v>
      </c>
      <c r="L98">
        <v>0</v>
      </c>
      <c r="M98">
        <f>SUM(M96:M97)</f>
        <v>0</v>
      </c>
      <c r="N98">
        <f t="shared" si="5"/>
        <v>0</v>
      </c>
      <c r="O98">
        <v>15900</v>
      </c>
      <c r="P98">
        <v>21700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7"/>
  <sheetViews>
    <sheetView workbookViewId="0"/>
  </sheetViews>
  <sheetFormatPr defaultRowHeight="12.75"/>
  <sheetData>
    <row r="3" spans="1:12">
      <c r="E3" t="s">
        <v>0</v>
      </c>
      <c r="F3">
        <f>SUM(L8:L64)</f>
        <v>0</v>
      </c>
      <c r="G3" t="s">
        <v>1</v>
      </c>
      <c r="I3">
        <f>SUMPRODUCT(F8:F64,J8:J64)</f>
        <v>0</v>
      </c>
      <c r="J3" t="s">
        <v>2</v>
      </c>
      <c r="L3">
        <f>SUMPRODUCT(G8:G64,J8:J64)</f>
        <v>0</v>
      </c>
    </row>
    <row r="5" spans="1:12">
      <c r="A5" t="s">
        <v>3</v>
      </c>
      <c r="B5" t="s">
        <v>4</v>
      </c>
      <c r="C5" t="s">
        <v>5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</row>
    <row r="6" spans="1:12">
      <c r="C6" t="s">
        <v>17</v>
      </c>
      <c r="D6" t="s">
        <v>18</v>
      </c>
    </row>
    <row r="7" spans="1:12">
      <c r="A7" t="s">
        <v>153</v>
      </c>
    </row>
    <row r="8" spans="1:12">
      <c r="A8" t="s">
        <v>154</v>
      </c>
      <c r="C8">
        <v>4</v>
      </c>
      <c r="D8">
        <v>4.4000000000000004</v>
      </c>
      <c r="H8">
        <v>171120</v>
      </c>
      <c r="I8">
        <v>138700</v>
      </c>
      <c r="J8">
        <v>0</v>
      </c>
      <c r="L8">
        <f t="shared" ref="L8:L13" si="0">K8*J8</f>
        <v>0</v>
      </c>
    </row>
    <row r="9" spans="1:12">
      <c r="A9" t="s">
        <v>155</v>
      </c>
      <c r="C9">
        <v>5</v>
      </c>
      <c r="D9">
        <v>5.6</v>
      </c>
      <c r="H9">
        <v>220080</v>
      </c>
      <c r="I9">
        <v>181400</v>
      </c>
      <c r="J9">
        <v>0</v>
      </c>
      <c r="L9">
        <f t="shared" si="0"/>
        <v>0</v>
      </c>
    </row>
    <row r="10" spans="1:12">
      <c r="A10" t="s">
        <v>156</v>
      </c>
      <c r="C10">
        <v>5.4</v>
      </c>
      <c r="D10">
        <v>6.8</v>
      </c>
      <c r="H10">
        <v>240720</v>
      </c>
      <c r="I10">
        <v>199200</v>
      </c>
      <c r="J10">
        <v>0</v>
      </c>
      <c r="L10">
        <f t="shared" si="0"/>
        <v>0</v>
      </c>
    </row>
    <row r="11" spans="1:12">
      <c r="A11" t="s">
        <v>157</v>
      </c>
      <c r="C11">
        <v>6.8</v>
      </c>
      <c r="D11">
        <v>8</v>
      </c>
      <c r="H11">
        <v>280160</v>
      </c>
      <c r="I11">
        <v>232400</v>
      </c>
      <c r="J11">
        <v>0</v>
      </c>
      <c r="L11">
        <f t="shared" si="0"/>
        <v>0</v>
      </c>
    </row>
    <row r="12" spans="1:12">
      <c r="A12" t="s">
        <v>158</v>
      </c>
      <c r="C12">
        <v>8</v>
      </c>
      <c r="D12">
        <v>9.6</v>
      </c>
      <c r="H12">
        <v>385440</v>
      </c>
      <c r="I12">
        <v>317900</v>
      </c>
      <c r="J12">
        <v>0</v>
      </c>
      <c r="L12">
        <f t="shared" si="0"/>
        <v>0</v>
      </c>
    </row>
    <row r="13" spans="1:12">
      <c r="A13" t="s">
        <v>159</v>
      </c>
      <c r="C13">
        <v>10</v>
      </c>
      <c r="D13">
        <v>12.5</v>
      </c>
      <c r="H13">
        <v>419360</v>
      </c>
      <c r="I13">
        <v>348500</v>
      </c>
      <c r="J13">
        <v>0</v>
      </c>
      <c r="L13">
        <f t="shared" si="0"/>
        <v>0</v>
      </c>
    </row>
    <row r="14" spans="1:12">
      <c r="A14" t="s">
        <v>160</v>
      </c>
    </row>
    <row r="15" spans="1:12">
      <c r="A15" t="s">
        <v>138</v>
      </c>
    </row>
    <row r="16" spans="1:12">
      <c r="A16" t="s">
        <v>57</v>
      </c>
      <c r="C16">
        <v>2</v>
      </c>
      <c r="D16">
        <v>2.5</v>
      </c>
      <c r="E16" t="s">
        <v>58</v>
      </c>
      <c r="F16">
        <v>0.104</v>
      </c>
      <c r="G16">
        <v>11</v>
      </c>
      <c r="H16">
        <v>34720</v>
      </c>
      <c r="I16">
        <v>41500</v>
      </c>
      <c r="J16">
        <v>0</v>
      </c>
      <c r="L16">
        <f t="shared" ref="L16:L23" si="1">K16*J16</f>
        <v>0</v>
      </c>
    </row>
    <row r="17" spans="1:12">
      <c r="A17" t="s">
        <v>59</v>
      </c>
      <c r="C17">
        <v>2</v>
      </c>
      <c r="D17">
        <v>2.5</v>
      </c>
      <c r="E17" t="s">
        <v>58</v>
      </c>
      <c r="F17">
        <v>0.104</v>
      </c>
      <c r="G17">
        <v>11</v>
      </c>
      <c r="H17">
        <v>35280</v>
      </c>
      <c r="I17">
        <v>42800</v>
      </c>
      <c r="J17">
        <v>0</v>
      </c>
      <c r="L17">
        <f t="shared" si="1"/>
        <v>0</v>
      </c>
    </row>
    <row r="18" spans="1:12">
      <c r="A18" t="s">
        <v>66</v>
      </c>
      <c r="C18">
        <v>2.5</v>
      </c>
      <c r="D18">
        <v>2.8</v>
      </c>
      <c r="E18" t="s">
        <v>58</v>
      </c>
      <c r="F18">
        <v>0.104</v>
      </c>
      <c r="G18">
        <v>11</v>
      </c>
      <c r="H18">
        <v>38480</v>
      </c>
      <c r="I18">
        <v>46100</v>
      </c>
      <c r="J18">
        <v>0</v>
      </c>
      <c r="L18">
        <f t="shared" si="1"/>
        <v>0</v>
      </c>
    </row>
    <row r="19" spans="1:12">
      <c r="A19" t="s">
        <v>67</v>
      </c>
      <c r="C19">
        <v>2.5</v>
      </c>
      <c r="D19">
        <v>2.8</v>
      </c>
      <c r="E19" t="s">
        <v>58</v>
      </c>
      <c r="F19">
        <v>0.104</v>
      </c>
      <c r="G19">
        <v>11</v>
      </c>
      <c r="H19">
        <v>39120</v>
      </c>
      <c r="I19">
        <v>47400</v>
      </c>
      <c r="J19">
        <v>0</v>
      </c>
      <c r="L19">
        <f t="shared" si="1"/>
        <v>0</v>
      </c>
    </row>
    <row r="20" spans="1:12">
      <c r="A20" t="s">
        <v>71</v>
      </c>
      <c r="C20">
        <v>3.4</v>
      </c>
      <c r="D20">
        <v>4</v>
      </c>
      <c r="E20" t="s">
        <v>58</v>
      </c>
      <c r="F20">
        <v>0.104</v>
      </c>
      <c r="G20">
        <v>11</v>
      </c>
      <c r="H20">
        <v>45280</v>
      </c>
      <c r="I20">
        <v>53800</v>
      </c>
      <c r="J20">
        <v>0</v>
      </c>
      <c r="L20">
        <f t="shared" si="1"/>
        <v>0</v>
      </c>
    </row>
    <row r="21" spans="1:12">
      <c r="A21" t="s">
        <v>72</v>
      </c>
      <c r="C21">
        <v>3.4</v>
      </c>
      <c r="D21">
        <v>4</v>
      </c>
      <c r="E21" t="s">
        <v>58</v>
      </c>
      <c r="F21">
        <v>0.104</v>
      </c>
      <c r="G21">
        <v>11</v>
      </c>
      <c r="H21">
        <v>46240</v>
      </c>
      <c r="I21">
        <v>55500</v>
      </c>
      <c r="J21">
        <v>0</v>
      </c>
      <c r="L21">
        <f t="shared" si="1"/>
        <v>0</v>
      </c>
    </row>
    <row r="22" spans="1:12">
      <c r="A22" t="s">
        <v>78</v>
      </c>
      <c r="C22">
        <v>4.2</v>
      </c>
      <c r="D22">
        <v>5.4</v>
      </c>
      <c r="E22" t="s">
        <v>58</v>
      </c>
      <c r="F22">
        <v>0.104</v>
      </c>
      <c r="G22">
        <v>11.5</v>
      </c>
      <c r="H22">
        <v>69120</v>
      </c>
      <c r="I22">
        <v>75200</v>
      </c>
      <c r="J22">
        <v>0</v>
      </c>
      <c r="L22">
        <f t="shared" si="1"/>
        <v>0</v>
      </c>
    </row>
    <row r="23" spans="1:12">
      <c r="A23" t="s">
        <v>79</v>
      </c>
      <c r="C23">
        <v>4.2</v>
      </c>
      <c r="D23">
        <v>5.4</v>
      </c>
      <c r="E23" t="s">
        <v>58</v>
      </c>
      <c r="F23">
        <v>0.104</v>
      </c>
      <c r="G23">
        <v>11.5</v>
      </c>
      <c r="H23">
        <v>70720</v>
      </c>
      <c r="I23">
        <v>76900</v>
      </c>
      <c r="J23">
        <v>0</v>
      </c>
      <c r="L23">
        <f t="shared" si="1"/>
        <v>0</v>
      </c>
    </row>
    <row r="24" spans="1:12">
      <c r="A24" t="s">
        <v>161</v>
      </c>
    </row>
    <row r="25" spans="1:12">
      <c r="A25" t="s">
        <v>138</v>
      </c>
    </row>
    <row r="26" spans="1:12">
      <c r="A26" t="s">
        <v>86</v>
      </c>
      <c r="C26">
        <v>2</v>
      </c>
      <c r="D26">
        <v>2.5</v>
      </c>
      <c r="E26" t="s">
        <v>87</v>
      </c>
      <c r="F26">
        <v>8.4055095999999996E-2</v>
      </c>
      <c r="G26">
        <v>10</v>
      </c>
      <c r="H26">
        <v>32080</v>
      </c>
      <c r="I26">
        <v>29700</v>
      </c>
      <c r="J26">
        <v>0</v>
      </c>
      <c r="L26">
        <f t="shared" ref="L26:L31" si="2">K26*J26</f>
        <v>0</v>
      </c>
    </row>
    <row r="27" spans="1:12">
      <c r="A27" t="s">
        <v>90</v>
      </c>
      <c r="C27">
        <v>2.5</v>
      </c>
      <c r="D27">
        <v>2.8</v>
      </c>
      <c r="E27" t="s">
        <v>87</v>
      </c>
      <c r="F27">
        <v>8.4000000000000005E-2</v>
      </c>
      <c r="G27">
        <v>10</v>
      </c>
      <c r="H27">
        <v>34880</v>
      </c>
      <c r="I27">
        <v>32400</v>
      </c>
      <c r="J27">
        <v>0</v>
      </c>
      <c r="L27">
        <f t="shared" si="2"/>
        <v>0</v>
      </c>
    </row>
    <row r="28" spans="1:12">
      <c r="A28" t="s">
        <v>93</v>
      </c>
      <c r="C28">
        <v>3.4</v>
      </c>
      <c r="D28">
        <v>4</v>
      </c>
      <c r="E28" t="s">
        <v>87</v>
      </c>
      <c r="F28">
        <v>8.4000000000000005E-2</v>
      </c>
      <c r="G28">
        <v>10</v>
      </c>
      <c r="H28">
        <v>42160</v>
      </c>
      <c r="I28">
        <v>39000</v>
      </c>
      <c r="J28">
        <v>0</v>
      </c>
      <c r="L28">
        <f t="shared" si="2"/>
        <v>0</v>
      </c>
    </row>
    <row r="29" spans="1:12">
      <c r="A29" t="s">
        <v>97</v>
      </c>
      <c r="C29">
        <v>4.2</v>
      </c>
      <c r="D29">
        <v>5.4</v>
      </c>
      <c r="E29" t="s">
        <v>87</v>
      </c>
      <c r="F29">
        <v>8.4000000000000005E-2</v>
      </c>
      <c r="G29">
        <v>10</v>
      </c>
      <c r="H29">
        <v>64800</v>
      </c>
      <c r="I29">
        <v>57600</v>
      </c>
      <c r="J29">
        <v>0</v>
      </c>
      <c r="L29">
        <f t="shared" si="2"/>
        <v>0</v>
      </c>
    </row>
    <row r="30" spans="1:12">
      <c r="A30" t="s">
        <v>162</v>
      </c>
      <c r="C30">
        <v>5.2</v>
      </c>
      <c r="D30">
        <v>6.3</v>
      </c>
      <c r="E30" t="s">
        <v>101</v>
      </c>
      <c r="F30">
        <v>6.6000000000000003E-2</v>
      </c>
      <c r="G30">
        <v>12.5</v>
      </c>
      <c r="H30">
        <v>97040</v>
      </c>
      <c r="I30">
        <v>95600</v>
      </c>
      <c r="J30">
        <v>0</v>
      </c>
      <c r="L30">
        <f t="shared" si="2"/>
        <v>0</v>
      </c>
    </row>
    <row r="31" spans="1:12">
      <c r="A31" t="s">
        <v>163</v>
      </c>
      <c r="C31">
        <v>7.1</v>
      </c>
      <c r="D31">
        <v>8</v>
      </c>
      <c r="E31" t="s">
        <v>101</v>
      </c>
      <c r="F31">
        <v>6.6000000000000003E-2</v>
      </c>
      <c r="G31">
        <v>12.5</v>
      </c>
      <c r="H31">
        <v>115280</v>
      </c>
      <c r="I31">
        <v>112400</v>
      </c>
      <c r="J31">
        <v>0</v>
      </c>
      <c r="L31">
        <f t="shared" si="2"/>
        <v>0</v>
      </c>
    </row>
    <row r="32" spans="1:12">
      <c r="A32" t="s">
        <v>164</v>
      </c>
    </row>
    <row r="33" spans="1:12">
      <c r="A33" t="s">
        <v>138</v>
      </c>
    </row>
    <row r="34" spans="1:12">
      <c r="A34" t="s">
        <v>165</v>
      </c>
      <c r="C34">
        <v>2.64</v>
      </c>
      <c r="D34">
        <v>2.99</v>
      </c>
      <c r="E34" t="s">
        <v>166</v>
      </c>
      <c r="F34">
        <v>0.17799999999999999</v>
      </c>
      <c r="G34">
        <v>14</v>
      </c>
      <c r="H34">
        <v>124560</v>
      </c>
      <c r="I34">
        <v>110000</v>
      </c>
      <c r="J34">
        <v>0</v>
      </c>
      <c r="L34">
        <f>K34*J34</f>
        <v>0</v>
      </c>
    </row>
    <row r="35" spans="1:12">
      <c r="A35" t="s">
        <v>167</v>
      </c>
      <c r="C35">
        <v>3.52</v>
      </c>
      <c r="D35">
        <v>3.96</v>
      </c>
      <c r="E35" t="s">
        <v>168</v>
      </c>
      <c r="F35">
        <v>0.17799999999999999</v>
      </c>
      <c r="G35">
        <v>14</v>
      </c>
      <c r="H35">
        <v>136720</v>
      </c>
      <c r="I35">
        <v>120800</v>
      </c>
      <c r="J35">
        <v>0</v>
      </c>
      <c r="L35">
        <f>K35*J35</f>
        <v>0</v>
      </c>
    </row>
    <row r="36" spans="1:12">
      <c r="A36" t="s">
        <v>169</v>
      </c>
      <c r="C36">
        <v>4.0999999999999996</v>
      </c>
      <c r="D36">
        <v>4.8</v>
      </c>
      <c r="E36" t="s">
        <v>170</v>
      </c>
      <c r="F36">
        <v>0.17799999999999999</v>
      </c>
      <c r="G36">
        <v>14</v>
      </c>
      <c r="H36">
        <v>148560</v>
      </c>
      <c r="I36">
        <v>131200</v>
      </c>
      <c r="J36">
        <v>0</v>
      </c>
      <c r="L36">
        <f>K36*J36</f>
        <v>0</v>
      </c>
    </row>
    <row r="37" spans="1:12">
      <c r="A37" t="s">
        <v>171</v>
      </c>
    </row>
    <row r="38" spans="1:12">
      <c r="A38" t="s">
        <v>172</v>
      </c>
    </row>
    <row r="39" spans="1:12">
      <c r="A39" t="s">
        <v>173</v>
      </c>
      <c r="H39">
        <v>80160</v>
      </c>
      <c r="I39">
        <v>70800</v>
      </c>
      <c r="L39">
        <f t="shared" ref="L39:L53" si="3">K39*J39</f>
        <v>0</v>
      </c>
    </row>
    <row r="40" spans="1:12">
      <c r="A40" t="s">
        <v>174</v>
      </c>
      <c r="H40">
        <v>9840</v>
      </c>
      <c r="I40">
        <v>8600</v>
      </c>
      <c r="L40">
        <f t="shared" si="3"/>
        <v>0</v>
      </c>
    </row>
    <row r="41" spans="1:12">
      <c r="A41" t="s">
        <v>175</v>
      </c>
      <c r="C41">
        <v>2.0499999999999998</v>
      </c>
      <c r="D41">
        <v>2.37</v>
      </c>
      <c r="G41">
        <f>SUM(G39:G40)</f>
        <v>0</v>
      </c>
      <c r="H41">
        <f>H39+H40</f>
        <v>90000</v>
      </c>
      <c r="I41">
        <f>I39+I40</f>
        <v>79400</v>
      </c>
      <c r="J41">
        <v>0</v>
      </c>
      <c r="K41">
        <f>SUM(K39:K40)</f>
        <v>0</v>
      </c>
      <c r="L41">
        <f t="shared" si="3"/>
        <v>0</v>
      </c>
    </row>
    <row r="42" spans="1:12">
      <c r="A42" t="s">
        <v>176</v>
      </c>
      <c r="H42">
        <v>81280</v>
      </c>
      <c r="I42">
        <v>71700</v>
      </c>
      <c r="L42">
        <f t="shared" si="3"/>
        <v>0</v>
      </c>
    </row>
    <row r="43" spans="1:12">
      <c r="A43" t="s">
        <v>174</v>
      </c>
      <c r="H43">
        <v>9840</v>
      </c>
      <c r="I43">
        <v>8600</v>
      </c>
      <c r="L43">
        <f t="shared" si="3"/>
        <v>0</v>
      </c>
    </row>
    <row r="44" spans="1:12">
      <c r="A44" t="s">
        <v>177</v>
      </c>
      <c r="C44">
        <v>2.64</v>
      </c>
      <c r="D44">
        <v>2.99</v>
      </c>
      <c r="G44">
        <f>SUM(G42:G43)</f>
        <v>0</v>
      </c>
      <c r="H44">
        <f>H42+H43</f>
        <v>91120</v>
      </c>
      <c r="I44">
        <f>I42+I43</f>
        <v>80300</v>
      </c>
      <c r="J44">
        <v>0</v>
      </c>
      <c r="K44">
        <f>SUM(K42:K43)</f>
        <v>0</v>
      </c>
      <c r="L44">
        <f t="shared" si="3"/>
        <v>0</v>
      </c>
    </row>
    <row r="45" spans="1:12">
      <c r="A45" t="s">
        <v>178</v>
      </c>
      <c r="H45">
        <v>83680</v>
      </c>
      <c r="I45">
        <v>73800</v>
      </c>
      <c r="L45">
        <f t="shared" si="3"/>
        <v>0</v>
      </c>
    </row>
    <row r="46" spans="1:12">
      <c r="A46" t="s">
        <v>174</v>
      </c>
      <c r="H46">
        <v>9840</v>
      </c>
      <c r="I46">
        <v>8600</v>
      </c>
      <c r="L46">
        <f t="shared" si="3"/>
        <v>0</v>
      </c>
    </row>
    <row r="47" spans="1:12">
      <c r="A47" t="s">
        <v>179</v>
      </c>
      <c r="C47">
        <v>3.52</v>
      </c>
      <c r="D47">
        <v>3.96</v>
      </c>
      <c r="G47">
        <f>SUM(G45:G46)</f>
        <v>0</v>
      </c>
      <c r="H47">
        <f>H45+H46</f>
        <v>93520</v>
      </c>
      <c r="I47">
        <f>I45+I46</f>
        <v>82400</v>
      </c>
      <c r="J47">
        <v>0</v>
      </c>
      <c r="K47">
        <f>SUM(K45:K46)</f>
        <v>0</v>
      </c>
      <c r="L47">
        <f t="shared" si="3"/>
        <v>0</v>
      </c>
    </row>
    <row r="48" spans="1:12">
      <c r="A48" t="s">
        <v>180</v>
      </c>
      <c r="H48">
        <v>89920</v>
      </c>
      <c r="I48">
        <v>79400</v>
      </c>
      <c r="L48">
        <f t="shared" si="3"/>
        <v>0</v>
      </c>
    </row>
    <row r="49" spans="1:12">
      <c r="A49" t="s">
        <v>174</v>
      </c>
      <c r="H49">
        <v>9840</v>
      </c>
      <c r="I49">
        <v>8600</v>
      </c>
      <c r="L49">
        <f t="shared" si="3"/>
        <v>0</v>
      </c>
    </row>
    <row r="50" spans="1:12">
      <c r="A50" t="s">
        <v>181</v>
      </c>
      <c r="C50">
        <v>4.0999999999999996</v>
      </c>
      <c r="D50">
        <v>4.8</v>
      </c>
      <c r="G50">
        <f>SUM(G48:G49)</f>
        <v>0</v>
      </c>
      <c r="H50">
        <f>H48+H49</f>
        <v>99760</v>
      </c>
      <c r="I50">
        <f>I48+I49</f>
        <v>88000</v>
      </c>
      <c r="J50">
        <v>0</v>
      </c>
      <c r="K50">
        <f>SUM(K48:K49)</f>
        <v>0</v>
      </c>
      <c r="L50">
        <f t="shared" si="3"/>
        <v>0</v>
      </c>
    </row>
    <row r="51" spans="1:12">
      <c r="A51" t="s">
        <v>182</v>
      </c>
      <c r="H51">
        <v>93520</v>
      </c>
      <c r="I51">
        <v>79400</v>
      </c>
      <c r="L51">
        <f t="shared" si="3"/>
        <v>0</v>
      </c>
    </row>
    <row r="52" spans="1:12">
      <c r="A52" t="s">
        <v>174</v>
      </c>
      <c r="H52">
        <v>9840</v>
      </c>
      <c r="I52">
        <v>8600</v>
      </c>
      <c r="L52">
        <f t="shared" si="3"/>
        <v>0</v>
      </c>
    </row>
    <row r="53" spans="1:12">
      <c r="A53" t="s">
        <v>183</v>
      </c>
      <c r="C53">
        <v>5.27</v>
      </c>
      <c r="D53">
        <v>5.86</v>
      </c>
      <c r="G53">
        <f>SUM(G51:G52)</f>
        <v>0</v>
      </c>
      <c r="H53">
        <f>H51+H52</f>
        <v>103360</v>
      </c>
      <c r="I53">
        <f>I51+I52</f>
        <v>88000</v>
      </c>
      <c r="J53">
        <v>0</v>
      </c>
      <c r="K53">
        <f>SUM(K51:K52)</f>
        <v>0</v>
      </c>
      <c r="L53">
        <f t="shared" si="3"/>
        <v>0</v>
      </c>
    </row>
    <row r="54" spans="1:12">
      <c r="A54" t="s">
        <v>184</v>
      </c>
    </row>
    <row r="55" spans="1:12">
      <c r="A55" t="s">
        <v>172</v>
      </c>
    </row>
    <row r="56" spans="1:12">
      <c r="A56" t="s">
        <v>185</v>
      </c>
      <c r="C56">
        <v>2.0499999999999998</v>
      </c>
      <c r="D56">
        <v>2.37</v>
      </c>
      <c r="H56">
        <v>91600</v>
      </c>
      <c r="I56">
        <v>84800</v>
      </c>
      <c r="J56">
        <v>0</v>
      </c>
      <c r="L56">
        <f>K56*J56</f>
        <v>0</v>
      </c>
    </row>
    <row r="57" spans="1:12">
      <c r="A57" t="s">
        <v>186</v>
      </c>
      <c r="C57">
        <v>2.64</v>
      </c>
      <c r="D57">
        <v>2.99</v>
      </c>
      <c r="H57">
        <v>87520</v>
      </c>
      <c r="I57">
        <v>77300</v>
      </c>
      <c r="J57">
        <v>0</v>
      </c>
      <c r="L57">
        <f>K57*J57</f>
        <v>0</v>
      </c>
    </row>
    <row r="58" spans="1:12">
      <c r="A58" t="s">
        <v>187</v>
      </c>
      <c r="C58">
        <v>3.52</v>
      </c>
      <c r="D58">
        <v>3.5</v>
      </c>
      <c r="H58">
        <v>88720</v>
      </c>
      <c r="I58">
        <v>78400</v>
      </c>
      <c r="J58">
        <v>0</v>
      </c>
      <c r="L58">
        <f>K58*J58</f>
        <v>0</v>
      </c>
    </row>
    <row r="59" spans="1:12">
      <c r="A59" t="s">
        <v>188</v>
      </c>
      <c r="C59">
        <v>4.0999999999999996</v>
      </c>
      <c r="D59">
        <v>4.5</v>
      </c>
      <c r="H59">
        <v>94800</v>
      </c>
      <c r="I59">
        <v>83900</v>
      </c>
      <c r="J59">
        <v>0</v>
      </c>
      <c r="L59">
        <f>K59*J59</f>
        <v>0</v>
      </c>
    </row>
    <row r="60" spans="1:12">
      <c r="A60" t="s">
        <v>189</v>
      </c>
      <c r="C60">
        <v>5.27</v>
      </c>
      <c r="D60">
        <v>6</v>
      </c>
      <c r="H60">
        <v>93120</v>
      </c>
      <c r="I60">
        <v>91000</v>
      </c>
      <c r="J60">
        <v>0</v>
      </c>
      <c r="L60">
        <f>K60*J60</f>
        <v>0</v>
      </c>
    </row>
    <row r="61" spans="1:12">
      <c r="A61" t="s">
        <v>190</v>
      </c>
    </row>
    <row r="62" spans="1:12">
      <c r="A62" t="s">
        <v>172</v>
      </c>
    </row>
    <row r="63" spans="1:12">
      <c r="A63" t="s">
        <v>191</v>
      </c>
      <c r="C63">
        <v>4.0999999999999996</v>
      </c>
      <c r="D63">
        <v>4.8</v>
      </c>
      <c r="H63">
        <v>90560</v>
      </c>
      <c r="I63">
        <v>80100</v>
      </c>
      <c r="J63">
        <v>0</v>
      </c>
      <c r="L63">
        <f>K63*J63</f>
        <v>0</v>
      </c>
    </row>
    <row r="64" spans="1:12">
      <c r="A64" t="s">
        <v>192</v>
      </c>
      <c r="C64">
        <v>5.27</v>
      </c>
      <c r="D64">
        <v>5.86</v>
      </c>
      <c r="H64">
        <v>107680</v>
      </c>
      <c r="I64">
        <v>109200</v>
      </c>
      <c r="J64">
        <v>0</v>
      </c>
      <c r="L64">
        <f>K64*J64</f>
        <v>0</v>
      </c>
    </row>
    <row r="65" spans="1:12">
      <c r="A65" t="s">
        <v>193</v>
      </c>
    </row>
    <row r="66" spans="1:12">
      <c r="A66" t="s">
        <v>194</v>
      </c>
      <c r="H66">
        <v>11760</v>
      </c>
      <c r="I66">
        <v>11800</v>
      </c>
      <c r="J66">
        <v>0</v>
      </c>
      <c r="L66">
        <f>K66*J66</f>
        <v>0</v>
      </c>
    </row>
    <row r="67" spans="1:12">
      <c r="A67" t="s">
        <v>195</v>
      </c>
      <c r="H67">
        <v>11760</v>
      </c>
      <c r="I67">
        <v>11800</v>
      </c>
      <c r="J67">
        <v>0</v>
      </c>
      <c r="L67">
        <f>K67*J67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4"/>
  <sheetViews>
    <sheetView workbookViewId="0"/>
  </sheetViews>
  <sheetFormatPr defaultRowHeight="12.75"/>
  <cols>
    <col min="1" max="1" width="19.42578125" customWidth="1"/>
  </cols>
  <sheetData>
    <row r="3" spans="1:12">
      <c r="E3" t="s">
        <v>0</v>
      </c>
      <c r="F3">
        <f>SUM(L8:L64)</f>
        <v>0</v>
      </c>
      <c r="G3" t="s">
        <v>1</v>
      </c>
      <c r="I3">
        <f>SUMPRODUCT(F8:F64,J8:J64)</f>
        <v>0</v>
      </c>
      <c r="J3" t="s">
        <v>2</v>
      </c>
      <c r="L3">
        <f>SUMPRODUCT(G8:G64,J8:J64)</f>
        <v>0</v>
      </c>
    </row>
    <row r="5" spans="1:12">
      <c r="A5" t="s">
        <v>3</v>
      </c>
      <c r="B5" t="s">
        <v>4</v>
      </c>
      <c r="C5" t="s">
        <v>5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</row>
    <row r="6" spans="1:12">
      <c r="C6" t="s">
        <v>17</v>
      </c>
      <c r="D6" t="s">
        <v>18</v>
      </c>
    </row>
    <row r="7" spans="1:12">
      <c r="A7" t="s">
        <v>153</v>
      </c>
    </row>
    <row r="8" spans="1:12">
      <c r="A8" t="s">
        <v>196</v>
      </c>
      <c r="B8" t="s">
        <v>197</v>
      </c>
      <c r="C8">
        <v>4</v>
      </c>
      <c r="D8">
        <v>4.4000000000000004</v>
      </c>
      <c r="E8" t="s">
        <v>198</v>
      </c>
      <c r="F8">
        <v>0.224</v>
      </c>
      <c r="G8">
        <v>37</v>
      </c>
      <c r="H8">
        <v>158480</v>
      </c>
      <c r="I8">
        <v>138700</v>
      </c>
      <c r="J8">
        <v>0</v>
      </c>
      <c r="L8">
        <f t="shared" ref="L8:L15" si="0">K8*J8</f>
        <v>0</v>
      </c>
    </row>
    <row r="9" spans="1:12">
      <c r="A9" t="s">
        <v>199</v>
      </c>
      <c r="B9" t="s">
        <v>197</v>
      </c>
      <c r="C9">
        <v>5</v>
      </c>
      <c r="D9">
        <v>5.6</v>
      </c>
      <c r="E9" t="s">
        <v>200</v>
      </c>
      <c r="F9">
        <v>0.224</v>
      </c>
      <c r="G9">
        <v>38</v>
      </c>
      <c r="H9">
        <v>203760</v>
      </c>
      <c r="I9">
        <v>181400</v>
      </c>
      <c r="J9">
        <v>0</v>
      </c>
      <c r="L9">
        <f t="shared" si="0"/>
        <v>0</v>
      </c>
    </row>
    <row r="10" spans="1:12">
      <c r="A10" t="s">
        <v>201</v>
      </c>
      <c r="B10" t="s">
        <v>197</v>
      </c>
      <c r="C10">
        <v>5.4</v>
      </c>
      <c r="D10">
        <v>6.8</v>
      </c>
      <c r="E10" t="s">
        <v>202</v>
      </c>
      <c r="F10">
        <v>0.39</v>
      </c>
      <c r="G10">
        <v>55</v>
      </c>
      <c r="H10">
        <v>222880</v>
      </c>
      <c r="I10">
        <v>199200</v>
      </c>
      <c r="J10">
        <v>0</v>
      </c>
      <c r="L10">
        <f t="shared" si="0"/>
        <v>0</v>
      </c>
    </row>
    <row r="11" spans="1:12">
      <c r="A11" t="s">
        <v>203</v>
      </c>
      <c r="B11" t="s">
        <v>197</v>
      </c>
      <c r="C11">
        <v>6.8</v>
      </c>
      <c r="D11">
        <v>8</v>
      </c>
      <c r="E11" t="s">
        <v>202</v>
      </c>
      <c r="F11">
        <v>0.39</v>
      </c>
      <c r="G11">
        <v>55</v>
      </c>
      <c r="H11">
        <v>259440</v>
      </c>
      <c r="I11">
        <v>232400</v>
      </c>
      <c r="J11">
        <v>0</v>
      </c>
      <c r="L11">
        <f t="shared" si="0"/>
        <v>0</v>
      </c>
    </row>
    <row r="12" spans="1:12">
      <c r="A12" t="s">
        <v>204</v>
      </c>
      <c r="B12" t="s">
        <v>197</v>
      </c>
      <c r="C12">
        <v>8</v>
      </c>
      <c r="D12">
        <v>9.6</v>
      </c>
      <c r="E12" t="s">
        <v>149</v>
      </c>
      <c r="F12">
        <v>0.45300000000000001</v>
      </c>
      <c r="G12">
        <v>68</v>
      </c>
      <c r="H12">
        <v>356880</v>
      </c>
      <c r="I12">
        <v>317900</v>
      </c>
      <c r="J12">
        <v>0</v>
      </c>
      <c r="L12">
        <f t="shared" si="0"/>
        <v>0</v>
      </c>
    </row>
    <row r="13" spans="1:12">
      <c r="A13" t="s">
        <v>205</v>
      </c>
      <c r="B13" t="s">
        <v>197</v>
      </c>
      <c r="C13">
        <v>10</v>
      </c>
      <c r="D13">
        <v>12.5</v>
      </c>
      <c r="E13" t="s">
        <v>206</v>
      </c>
      <c r="F13">
        <v>0.61899999999999999</v>
      </c>
      <c r="G13">
        <v>94</v>
      </c>
      <c r="H13">
        <v>388320</v>
      </c>
      <c r="I13">
        <v>348500</v>
      </c>
      <c r="J13">
        <v>0</v>
      </c>
      <c r="L13">
        <f t="shared" si="0"/>
        <v>0</v>
      </c>
    </row>
    <row r="14" spans="1:12">
      <c r="A14" t="s">
        <v>207</v>
      </c>
      <c r="B14" t="s">
        <v>197</v>
      </c>
      <c r="C14">
        <v>12</v>
      </c>
      <c r="D14">
        <v>13.5</v>
      </c>
      <c r="E14" t="s">
        <v>206</v>
      </c>
      <c r="F14">
        <v>0.61899999999999999</v>
      </c>
      <c r="G14">
        <v>94</v>
      </c>
      <c r="H14">
        <v>431840</v>
      </c>
      <c r="I14">
        <v>385700</v>
      </c>
      <c r="J14">
        <v>0</v>
      </c>
      <c r="L14">
        <f t="shared" si="0"/>
        <v>0</v>
      </c>
    </row>
    <row r="15" spans="1:12">
      <c r="A15" t="s">
        <v>208</v>
      </c>
      <c r="B15" t="s">
        <v>209</v>
      </c>
      <c r="C15">
        <v>14</v>
      </c>
      <c r="D15">
        <v>16</v>
      </c>
      <c r="E15" t="s">
        <v>210</v>
      </c>
      <c r="F15">
        <v>0.53400000000000003</v>
      </c>
      <c r="G15">
        <v>98</v>
      </c>
      <c r="H15">
        <v>439840</v>
      </c>
      <c r="I15">
        <v>391000</v>
      </c>
      <c r="J15">
        <v>0</v>
      </c>
      <c r="L15">
        <f t="shared" si="0"/>
        <v>0</v>
      </c>
    </row>
    <row r="16" spans="1:12">
      <c r="A16" t="s">
        <v>211</v>
      </c>
    </row>
    <row r="17" spans="1:12">
      <c r="A17" t="s">
        <v>138</v>
      </c>
    </row>
    <row r="18" spans="1:12">
      <c r="A18" t="s">
        <v>212</v>
      </c>
      <c r="B18" t="s">
        <v>213</v>
      </c>
      <c r="C18">
        <v>2.0499999999999998</v>
      </c>
      <c r="D18">
        <v>2.37</v>
      </c>
      <c r="E18" t="s">
        <v>214</v>
      </c>
      <c r="F18">
        <v>8.5000000000000006E-2</v>
      </c>
      <c r="G18">
        <v>9.5</v>
      </c>
      <c r="H18">
        <v>57040</v>
      </c>
      <c r="I18">
        <v>56600</v>
      </c>
      <c r="J18">
        <v>0</v>
      </c>
      <c r="L18">
        <f>K18*J18</f>
        <v>0</v>
      </c>
    </row>
    <row r="19" spans="1:12">
      <c r="A19" t="s">
        <v>215</v>
      </c>
      <c r="B19" t="s">
        <v>213</v>
      </c>
      <c r="C19">
        <v>2.64</v>
      </c>
      <c r="D19">
        <v>2.99</v>
      </c>
      <c r="E19" t="s">
        <v>214</v>
      </c>
      <c r="F19">
        <v>8.5000000000000006E-2</v>
      </c>
      <c r="G19">
        <v>9.5</v>
      </c>
      <c r="H19">
        <v>60240</v>
      </c>
      <c r="I19">
        <v>59900</v>
      </c>
      <c r="J19">
        <v>0</v>
      </c>
      <c r="L19">
        <f>K19*J19</f>
        <v>0</v>
      </c>
    </row>
    <row r="20" spans="1:12">
      <c r="A20" t="s">
        <v>216</v>
      </c>
      <c r="B20" t="s">
        <v>213</v>
      </c>
      <c r="C20">
        <v>3.52</v>
      </c>
      <c r="D20">
        <v>3.96</v>
      </c>
      <c r="E20" t="s">
        <v>214</v>
      </c>
      <c r="F20">
        <v>8.5000000000000006E-2</v>
      </c>
      <c r="G20">
        <v>9.5</v>
      </c>
      <c r="H20">
        <v>70240</v>
      </c>
      <c r="I20">
        <v>70000</v>
      </c>
      <c r="J20">
        <v>0</v>
      </c>
      <c r="L20">
        <f>K20*J20</f>
        <v>0</v>
      </c>
    </row>
    <row r="21" spans="1:12">
      <c r="A21" t="s">
        <v>217</v>
      </c>
      <c r="B21" t="s">
        <v>213</v>
      </c>
      <c r="C21">
        <v>4.0999999999999996</v>
      </c>
      <c r="D21">
        <v>4.8</v>
      </c>
      <c r="E21" t="s">
        <v>214</v>
      </c>
      <c r="F21">
        <v>8.5000000000000006E-2</v>
      </c>
      <c r="G21">
        <v>9.5</v>
      </c>
      <c r="H21">
        <v>79440</v>
      </c>
      <c r="I21">
        <v>79000</v>
      </c>
      <c r="J21">
        <v>0</v>
      </c>
      <c r="L21">
        <f>K21*J21</f>
        <v>0</v>
      </c>
    </row>
    <row r="22" spans="1:12">
      <c r="A22" t="s">
        <v>218</v>
      </c>
    </row>
    <row r="23" spans="1:12">
      <c r="A23" t="s">
        <v>138</v>
      </c>
    </row>
    <row r="24" spans="1:12">
      <c r="A24" t="s">
        <v>219</v>
      </c>
      <c r="B24" t="s">
        <v>213</v>
      </c>
      <c r="C24">
        <v>2</v>
      </c>
      <c r="D24">
        <v>2.37</v>
      </c>
      <c r="E24" t="s">
        <v>220</v>
      </c>
      <c r="F24">
        <v>9.0999999999999998E-2</v>
      </c>
      <c r="G24">
        <v>8.5</v>
      </c>
      <c r="H24">
        <v>29680</v>
      </c>
      <c r="I24">
        <v>29700</v>
      </c>
      <c r="J24">
        <v>0</v>
      </c>
      <c r="L24">
        <f>K24*J24</f>
        <v>0</v>
      </c>
    </row>
    <row r="25" spans="1:12">
      <c r="A25" t="s">
        <v>221</v>
      </c>
      <c r="B25" t="s">
        <v>213</v>
      </c>
      <c r="C25">
        <v>2.5</v>
      </c>
      <c r="D25">
        <v>2.99</v>
      </c>
      <c r="E25" t="s">
        <v>220</v>
      </c>
      <c r="F25">
        <v>9.0999999999999998E-2</v>
      </c>
      <c r="G25">
        <v>8.5</v>
      </c>
      <c r="H25">
        <v>32320</v>
      </c>
      <c r="I25">
        <v>32400</v>
      </c>
      <c r="J25">
        <v>0</v>
      </c>
      <c r="L25">
        <f>K25*J25</f>
        <v>0</v>
      </c>
    </row>
    <row r="26" spans="1:12">
      <c r="A26" t="s">
        <v>222</v>
      </c>
      <c r="B26" t="s">
        <v>213</v>
      </c>
      <c r="C26">
        <v>3.5</v>
      </c>
      <c r="D26">
        <v>3.96</v>
      </c>
      <c r="E26" t="s">
        <v>220</v>
      </c>
      <c r="F26">
        <v>9.0999999999999998E-2</v>
      </c>
      <c r="G26">
        <v>8.5</v>
      </c>
      <c r="H26">
        <v>39040</v>
      </c>
      <c r="I26">
        <v>39000</v>
      </c>
      <c r="J26">
        <v>0</v>
      </c>
      <c r="L26">
        <f>K26*J26</f>
        <v>0</v>
      </c>
    </row>
    <row r="27" spans="1:12">
      <c r="A27" t="s">
        <v>223</v>
      </c>
      <c r="B27" t="s">
        <v>213</v>
      </c>
      <c r="C27">
        <v>4</v>
      </c>
      <c r="D27">
        <v>5</v>
      </c>
      <c r="E27" t="s">
        <v>220</v>
      </c>
      <c r="F27">
        <v>9.0999999999999998E-2</v>
      </c>
      <c r="G27">
        <v>8.5</v>
      </c>
      <c r="H27">
        <v>60000</v>
      </c>
      <c r="I27">
        <v>57600</v>
      </c>
      <c r="J27">
        <v>0</v>
      </c>
      <c r="L27">
        <f>K27*J27</f>
        <v>0</v>
      </c>
    </row>
    <row r="28" spans="1:12">
      <c r="A28" t="s">
        <v>224</v>
      </c>
    </row>
    <row r="29" spans="1:12">
      <c r="A29" t="s">
        <v>225</v>
      </c>
    </row>
    <row r="30" spans="1:12">
      <c r="A30" t="s">
        <v>139</v>
      </c>
      <c r="B30" t="s">
        <v>213</v>
      </c>
      <c r="C30">
        <v>5.27</v>
      </c>
      <c r="D30">
        <v>5.86</v>
      </c>
      <c r="E30" t="s">
        <v>140</v>
      </c>
      <c r="F30">
        <v>0.151</v>
      </c>
      <c r="G30">
        <v>14</v>
      </c>
      <c r="H30">
        <v>97040</v>
      </c>
      <c r="I30">
        <v>95600</v>
      </c>
      <c r="J30">
        <v>0</v>
      </c>
      <c r="L30">
        <f>K30*J30</f>
        <v>0</v>
      </c>
    </row>
    <row r="31" spans="1:12">
      <c r="A31" t="s">
        <v>226</v>
      </c>
      <c r="B31" t="s">
        <v>213</v>
      </c>
      <c r="C31">
        <v>7.03</v>
      </c>
      <c r="D31">
        <v>7.91</v>
      </c>
      <c r="E31" t="s">
        <v>140</v>
      </c>
      <c r="F31">
        <v>0.151</v>
      </c>
      <c r="G31">
        <v>14</v>
      </c>
      <c r="H31">
        <v>115280</v>
      </c>
      <c r="I31">
        <v>112400</v>
      </c>
      <c r="J31">
        <v>0</v>
      </c>
      <c r="L31">
        <f>K31*J31</f>
        <v>0</v>
      </c>
    </row>
    <row r="32" spans="1:12">
      <c r="A32" t="s">
        <v>164</v>
      </c>
    </row>
    <row r="33" spans="1:12">
      <c r="A33" t="s">
        <v>138</v>
      </c>
    </row>
    <row r="34" spans="1:12">
      <c r="A34" t="s">
        <v>227</v>
      </c>
      <c r="B34" t="s">
        <v>213</v>
      </c>
      <c r="C34">
        <v>2.64</v>
      </c>
      <c r="D34">
        <v>2.99</v>
      </c>
      <c r="E34" t="s">
        <v>166</v>
      </c>
      <c r="F34">
        <v>0.17799999999999999</v>
      </c>
      <c r="G34">
        <v>14</v>
      </c>
      <c r="H34">
        <v>119040</v>
      </c>
      <c r="I34">
        <v>98500</v>
      </c>
      <c r="J34">
        <v>0</v>
      </c>
      <c r="L34">
        <f>K34*J34</f>
        <v>0</v>
      </c>
    </row>
    <row r="35" spans="1:12">
      <c r="A35" t="s">
        <v>228</v>
      </c>
      <c r="B35" t="s">
        <v>213</v>
      </c>
      <c r="C35">
        <v>3.52</v>
      </c>
      <c r="D35">
        <v>3.96</v>
      </c>
      <c r="E35" t="s">
        <v>168</v>
      </c>
      <c r="F35">
        <v>0.17799999999999999</v>
      </c>
      <c r="G35">
        <v>14</v>
      </c>
      <c r="H35">
        <v>131120</v>
      </c>
      <c r="I35">
        <v>108700</v>
      </c>
      <c r="J35">
        <v>0</v>
      </c>
      <c r="L35">
        <f>K35*J35</f>
        <v>0</v>
      </c>
    </row>
    <row r="36" spans="1:12">
      <c r="A36" t="s">
        <v>229</v>
      </c>
      <c r="B36" t="s">
        <v>213</v>
      </c>
      <c r="C36">
        <v>4.0999999999999996</v>
      </c>
      <c r="D36">
        <v>4.8</v>
      </c>
      <c r="E36" t="s">
        <v>170</v>
      </c>
      <c r="F36">
        <v>0.17799999999999999</v>
      </c>
      <c r="G36">
        <v>14</v>
      </c>
      <c r="H36">
        <v>143120</v>
      </c>
      <c r="I36">
        <v>118800</v>
      </c>
      <c r="J36">
        <v>0</v>
      </c>
      <c r="L36">
        <f>K36*J36</f>
        <v>0</v>
      </c>
    </row>
    <row r="37" spans="1:12">
      <c r="A37" t="s">
        <v>171</v>
      </c>
    </row>
    <row r="38" spans="1:12">
      <c r="A38" t="s">
        <v>230</v>
      </c>
    </row>
    <row r="39" spans="1:12">
      <c r="A39" t="s">
        <v>231</v>
      </c>
      <c r="E39" t="s">
        <v>232</v>
      </c>
      <c r="F39">
        <v>0.121</v>
      </c>
      <c r="G39">
        <v>15</v>
      </c>
      <c r="H39">
        <v>113840</v>
      </c>
      <c r="I39">
        <v>98300</v>
      </c>
      <c r="L39">
        <f t="shared" ref="L39:L53" si="1">K39*J39</f>
        <v>0</v>
      </c>
    </row>
    <row r="40" spans="1:12">
      <c r="A40" t="s">
        <v>233</v>
      </c>
      <c r="E40" t="s">
        <v>234</v>
      </c>
      <c r="F40">
        <v>1.4999999999999999E-2</v>
      </c>
      <c r="G40">
        <v>4.5</v>
      </c>
      <c r="H40">
        <v>10160</v>
      </c>
      <c r="I40">
        <v>9200</v>
      </c>
      <c r="L40">
        <f t="shared" si="1"/>
        <v>0</v>
      </c>
    </row>
    <row r="41" spans="1:12">
      <c r="A41" t="s">
        <v>235</v>
      </c>
      <c r="B41" t="s">
        <v>236</v>
      </c>
      <c r="C41">
        <v>2.0499999999999998</v>
      </c>
      <c r="D41">
        <v>2.37</v>
      </c>
      <c r="F41">
        <v>0.19</v>
      </c>
      <c r="G41">
        <f>SUM(G39:G40)</f>
        <v>19.5</v>
      </c>
      <c r="H41">
        <f>H39+H40</f>
        <v>124000</v>
      </c>
      <c r="I41">
        <f>I39+I40</f>
        <v>107500</v>
      </c>
      <c r="J41">
        <v>0</v>
      </c>
      <c r="K41">
        <f>SUM(K39:K40)</f>
        <v>0</v>
      </c>
      <c r="L41">
        <f t="shared" si="1"/>
        <v>0</v>
      </c>
    </row>
    <row r="42" spans="1:12">
      <c r="A42" t="s">
        <v>237</v>
      </c>
      <c r="E42" t="s">
        <v>232</v>
      </c>
      <c r="F42">
        <v>0.121</v>
      </c>
      <c r="G42">
        <v>15</v>
      </c>
      <c r="H42">
        <v>120720</v>
      </c>
      <c r="I42">
        <v>103300</v>
      </c>
      <c r="L42">
        <f t="shared" si="1"/>
        <v>0</v>
      </c>
    </row>
    <row r="43" spans="1:12">
      <c r="A43" t="s">
        <v>233</v>
      </c>
      <c r="E43" t="s">
        <v>234</v>
      </c>
      <c r="F43">
        <v>1.4999999999999999E-2</v>
      </c>
      <c r="G43">
        <v>4.5</v>
      </c>
      <c r="H43">
        <v>10160</v>
      </c>
      <c r="I43">
        <v>9200</v>
      </c>
      <c r="L43">
        <f t="shared" si="1"/>
        <v>0</v>
      </c>
    </row>
    <row r="44" spans="1:12">
      <c r="A44" t="s">
        <v>238</v>
      </c>
      <c r="B44" t="s">
        <v>236</v>
      </c>
      <c r="C44">
        <v>2.64</v>
      </c>
      <c r="D44">
        <v>2.99</v>
      </c>
      <c r="F44">
        <v>0.19</v>
      </c>
      <c r="G44">
        <f>SUM(G42:G43)</f>
        <v>19.5</v>
      </c>
      <c r="H44">
        <f>H42+H43</f>
        <v>130880</v>
      </c>
      <c r="I44">
        <f>I42+I43</f>
        <v>112500</v>
      </c>
      <c r="J44">
        <v>0</v>
      </c>
      <c r="K44">
        <f>SUM(K42:K43)</f>
        <v>0</v>
      </c>
      <c r="L44">
        <f t="shared" si="1"/>
        <v>0</v>
      </c>
    </row>
    <row r="45" spans="1:12">
      <c r="A45" t="s">
        <v>239</v>
      </c>
      <c r="E45" t="s">
        <v>232</v>
      </c>
      <c r="F45">
        <v>0.121</v>
      </c>
      <c r="G45">
        <v>15</v>
      </c>
      <c r="H45">
        <v>105200</v>
      </c>
      <c r="I45">
        <v>101600</v>
      </c>
      <c r="L45">
        <f t="shared" si="1"/>
        <v>0</v>
      </c>
    </row>
    <row r="46" spans="1:12">
      <c r="A46" t="s">
        <v>233</v>
      </c>
      <c r="E46" t="s">
        <v>234</v>
      </c>
      <c r="F46">
        <v>1.4999999999999999E-2</v>
      </c>
      <c r="G46">
        <v>4.5</v>
      </c>
      <c r="H46">
        <v>10160</v>
      </c>
      <c r="I46">
        <v>9200</v>
      </c>
      <c r="L46">
        <f t="shared" si="1"/>
        <v>0</v>
      </c>
    </row>
    <row r="47" spans="1:12">
      <c r="A47" t="s">
        <v>240</v>
      </c>
      <c r="B47" t="s">
        <v>236</v>
      </c>
      <c r="C47">
        <v>3.52</v>
      </c>
      <c r="D47">
        <v>3.96</v>
      </c>
      <c r="F47">
        <v>0.18640000000000001</v>
      </c>
      <c r="G47">
        <f>SUM(G45:G46)</f>
        <v>19.5</v>
      </c>
      <c r="H47">
        <f>H45+H46</f>
        <v>115360</v>
      </c>
      <c r="I47">
        <f>I45+I46</f>
        <v>110800</v>
      </c>
      <c r="J47">
        <v>0</v>
      </c>
      <c r="K47">
        <f>SUM(K45:K46)</f>
        <v>0</v>
      </c>
      <c r="L47">
        <f t="shared" si="1"/>
        <v>0</v>
      </c>
    </row>
    <row r="48" spans="1:12">
      <c r="A48" t="s">
        <v>241</v>
      </c>
      <c r="E48" t="s">
        <v>232</v>
      </c>
      <c r="F48">
        <v>0.121</v>
      </c>
      <c r="G48">
        <v>15</v>
      </c>
      <c r="H48">
        <v>127600</v>
      </c>
      <c r="I48">
        <v>111300</v>
      </c>
      <c r="L48">
        <f t="shared" si="1"/>
        <v>0</v>
      </c>
    </row>
    <row r="49" spans="1:12">
      <c r="A49" t="s">
        <v>233</v>
      </c>
      <c r="E49" t="s">
        <v>234</v>
      </c>
      <c r="F49">
        <v>1.4999999999999999E-2</v>
      </c>
      <c r="G49">
        <v>4.5</v>
      </c>
      <c r="H49">
        <v>10160</v>
      </c>
      <c r="I49">
        <v>9200</v>
      </c>
      <c r="L49">
        <f t="shared" si="1"/>
        <v>0</v>
      </c>
    </row>
    <row r="50" spans="1:12">
      <c r="A50" t="s">
        <v>242</v>
      </c>
      <c r="B50" t="s">
        <v>236</v>
      </c>
      <c r="C50">
        <v>4.0999999999999996</v>
      </c>
      <c r="D50">
        <v>4.8</v>
      </c>
      <c r="F50">
        <v>0.186</v>
      </c>
      <c r="G50">
        <f>SUM(G48:G49)</f>
        <v>19.5</v>
      </c>
      <c r="H50">
        <f>H48+H49</f>
        <v>137760</v>
      </c>
      <c r="I50">
        <f>I48+I49</f>
        <v>120500</v>
      </c>
      <c r="J50">
        <v>0</v>
      </c>
      <c r="K50">
        <f>SUM(K48:K49)</f>
        <v>0</v>
      </c>
      <c r="L50">
        <f t="shared" si="1"/>
        <v>0</v>
      </c>
    </row>
    <row r="51" spans="1:12">
      <c r="A51" t="s">
        <v>243</v>
      </c>
      <c r="E51" t="s">
        <v>232</v>
      </c>
      <c r="F51">
        <v>0.121</v>
      </c>
      <c r="G51">
        <v>15</v>
      </c>
      <c r="H51">
        <v>139680</v>
      </c>
      <c r="I51">
        <v>123100</v>
      </c>
      <c r="L51">
        <f t="shared" si="1"/>
        <v>0</v>
      </c>
    </row>
    <row r="52" spans="1:12">
      <c r="A52" t="s">
        <v>233</v>
      </c>
      <c r="E52" t="s">
        <v>234</v>
      </c>
      <c r="F52">
        <v>1.4999999999999999E-2</v>
      </c>
      <c r="G52">
        <v>4.5</v>
      </c>
      <c r="H52">
        <v>10160</v>
      </c>
      <c r="I52">
        <v>9200</v>
      </c>
      <c r="L52">
        <f t="shared" si="1"/>
        <v>0</v>
      </c>
    </row>
    <row r="53" spans="1:12">
      <c r="A53" t="s">
        <v>244</v>
      </c>
      <c r="B53" t="s">
        <v>236</v>
      </c>
      <c r="C53">
        <v>5.27</v>
      </c>
      <c r="D53">
        <v>5.86</v>
      </c>
      <c r="F53">
        <v>0.186</v>
      </c>
      <c r="G53">
        <f>SUM(G51:G52)</f>
        <v>19.5</v>
      </c>
      <c r="H53">
        <f>H51+H52</f>
        <v>149840</v>
      </c>
      <c r="I53">
        <f>I51+I52</f>
        <v>132300</v>
      </c>
      <c r="J53">
        <v>0</v>
      </c>
      <c r="K53">
        <f>SUM(K51:K52)</f>
        <v>0</v>
      </c>
      <c r="L53">
        <f t="shared" si="1"/>
        <v>0</v>
      </c>
    </row>
    <row r="54" spans="1:12">
      <c r="A54" t="s">
        <v>184</v>
      </c>
    </row>
    <row r="55" spans="1:12">
      <c r="A55" t="s">
        <v>245</v>
      </c>
    </row>
    <row r="56" spans="1:12">
      <c r="A56" t="s">
        <v>246</v>
      </c>
      <c r="B56" t="s">
        <v>236</v>
      </c>
      <c r="C56">
        <v>2.0499999999999998</v>
      </c>
      <c r="D56">
        <v>2.37</v>
      </c>
      <c r="E56" t="s">
        <v>247</v>
      </c>
      <c r="F56">
        <v>0.20200000000000001</v>
      </c>
      <c r="G56">
        <v>17</v>
      </c>
      <c r="H56">
        <v>93280</v>
      </c>
      <c r="I56">
        <v>80800</v>
      </c>
      <c r="J56">
        <v>0</v>
      </c>
      <c r="L56">
        <f>K56*J56</f>
        <v>0</v>
      </c>
    </row>
    <row r="57" spans="1:12">
      <c r="A57" t="s">
        <v>248</v>
      </c>
      <c r="B57" t="s">
        <v>236</v>
      </c>
      <c r="C57">
        <v>2.64</v>
      </c>
      <c r="D57">
        <v>2.99</v>
      </c>
      <c r="E57" t="s">
        <v>247</v>
      </c>
      <c r="F57">
        <v>0.20200000000000001</v>
      </c>
      <c r="G57">
        <v>19</v>
      </c>
      <c r="H57">
        <v>96640</v>
      </c>
      <c r="I57">
        <v>83200</v>
      </c>
      <c r="J57">
        <v>0</v>
      </c>
      <c r="L57">
        <f>K57*J57</f>
        <v>0</v>
      </c>
    </row>
    <row r="58" spans="1:12">
      <c r="A58" t="s">
        <v>249</v>
      </c>
      <c r="B58" t="s">
        <v>236</v>
      </c>
      <c r="C58">
        <v>3.52</v>
      </c>
      <c r="D58">
        <v>3.5</v>
      </c>
      <c r="E58" t="s">
        <v>247</v>
      </c>
      <c r="F58">
        <v>0.20200000000000001</v>
      </c>
      <c r="G58">
        <v>19</v>
      </c>
      <c r="H58">
        <v>110480</v>
      </c>
      <c r="I58">
        <v>98600</v>
      </c>
      <c r="J58">
        <v>0</v>
      </c>
      <c r="L58">
        <f>K58*J58</f>
        <v>0</v>
      </c>
    </row>
    <row r="59" spans="1:12">
      <c r="A59" t="s">
        <v>250</v>
      </c>
      <c r="B59" t="s">
        <v>236</v>
      </c>
      <c r="C59">
        <v>4.0999999999999996</v>
      </c>
      <c r="D59">
        <v>4.5</v>
      </c>
      <c r="E59" t="s">
        <v>247</v>
      </c>
      <c r="F59">
        <v>0.20200000000000001</v>
      </c>
      <c r="G59">
        <v>19</v>
      </c>
      <c r="H59">
        <v>129440</v>
      </c>
      <c r="I59">
        <v>114700</v>
      </c>
      <c r="J59">
        <v>0</v>
      </c>
      <c r="L59">
        <f>K59*J59</f>
        <v>0</v>
      </c>
    </row>
    <row r="60" spans="1:12">
      <c r="A60" t="s">
        <v>251</v>
      </c>
      <c r="B60" t="s">
        <v>236</v>
      </c>
      <c r="C60">
        <v>5.27</v>
      </c>
      <c r="D60">
        <v>6</v>
      </c>
      <c r="E60" t="s">
        <v>247</v>
      </c>
      <c r="F60">
        <v>0.20200000000000001</v>
      </c>
      <c r="G60">
        <v>23</v>
      </c>
      <c r="H60">
        <v>124160</v>
      </c>
      <c r="I60">
        <v>115000</v>
      </c>
      <c r="J60">
        <v>0</v>
      </c>
      <c r="L60">
        <f>K60*J60</f>
        <v>0</v>
      </c>
    </row>
    <row r="61" spans="1:12">
      <c r="A61" t="s">
        <v>252</v>
      </c>
    </row>
    <row r="62" spans="1:12">
      <c r="A62" t="s">
        <v>253</v>
      </c>
    </row>
    <row r="63" spans="1:12">
      <c r="A63" t="s">
        <v>254</v>
      </c>
      <c r="B63" t="s">
        <v>236</v>
      </c>
      <c r="C63">
        <v>4.0999999999999996</v>
      </c>
      <c r="D63">
        <v>4.8</v>
      </c>
      <c r="E63" t="s">
        <v>255</v>
      </c>
      <c r="F63">
        <v>0.29099999999999998</v>
      </c>
      <c r="G63">
        <v>27</v>
      </c>
      <c r="H63">
        <v>127600</v>
      </c>
      <c r="I63">
        <v>113000</v>
      </c>
      <c r="J63">
        <v>0</v>
      </c>
      <c r="L63">
        <f>K63*J63</f>
        <v>0</v>
      </c>
    </row>
    <row r="64" spans="1:12">
      <c r="A64" t="s">
        <v>256</v>
      </c>
      <c r="B64" t="s">
        <v>236</v>
      </c>
      <c r="C64">
        <v>5.27</v>
      </c>
      <c r="D64">
        <v>5.86</v>
      </c>
      <c r="E64" t="s">
        <v>257</v>
      </c>
      <c r="F64">
        <v>0.29099999999999998</v>
      </c>
      <c r="G64">
        <v>27</v>
      </c>
      <c r="H64">
        <v>119040</v>
      </c>
      <c r="I64">
        <v>109800</v>
      </c>
      <c r="J64">
        <v>0</v>
      </c>
      <c r="L64">
        <f>K64*J64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P189"/>
  <sheetViews>
    <sheetView workbookViewId="0"/>
  </sheetViews>
  <sheetFormatPr defaultRowHeight="12.75"/>
  <sheetData>
    <row r="4" spans="1:16">
      <c r="C4" t="s">
        <v>0</v>
      </c>
      <c r="F4">
        <f>SUM(N8:N185)</f>
        <v>0</v>
      </c>
      <c r="I4" t="s">
        <v>1</v>
      </c>
      <c r="J4">
        <f>SUMPRODUCT(H8:H185,L8:L185)</f>
        <v>0</v>
      </c>
      <c r="M4" t="s">
        <v>2</v>
      </c>
      <c r="N4">
        <f>SUMPRODUCT(I8:I185,L8:L185)</f>
        <v>0</v>
      </c>
    </row>
    <row r="6" spans="1:16">
      <c r="A6" t="s">
        <v>3</v>
      </c>
      <c r="B6" t="s">
        <v>4</v>
      </c>
      <c r="C6" t="s">
        <v>5</v>
      </c>
      <c r="E6" t="s">
        <v>6</v>
      </c>
      <c r="G6" t="s">
        <v>7</v>
      </c>
      <c r="H6" t="s">
        <v>258</v>
      </c>
      <c r="I6" t="s">
        <v>259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  <c r="O6" t="s">
        <v>15</v>
      </c>
      <c r="P6" t="s">
        <v>16</v>
      </c>
    </row>
    <row r="7" spans="1:16">
      <c r="C7" t="s">
        <v>17</v>
      </c>
      <c r="D7" t="s">
        <v>18</v>
      </c>
      <c r="E7" t="s">
        <v>260</v>
      </c>
      <c r="F7" t="s">
        <v>261</v>
      </c>
    </row>
    <row r="8" spans="1:16">
      <c r="A8" t="s">
        <v>262</v>
      </c>
    </row>
    <row r="9" spans="1:16">
      <c r="A9" t="s">
        <v>263</v>
      </c>
    </row>
    <row r="10" spans="1:16">
      <c r="A10" t="s">
        <v>264</v>
      </c>
      <c r="J10">
        <v>173280</v>
      </c>
      <c r="K10">
        <v>153200</v>
      </c>
      <c r="N10">
        <f t="shared" ref="N10:N15" si="0">M10*L10</f>
        <v>0</v>
      </c>
    </row>
    <row r="11" spans="1:16">
      <c r="A11" t="s">
        <v>265</v>
      </c>
      <c r="J11">
        <v>259840</v>
      </c>
      <c r="K11">
        <v>229600</v>
      </c>
      <c r="N11">
        <f t="shared" si="0"/>
        <v>0</v>
      </c>
    </row>
    <row r="12" spans="1:16">
      <c r="A12" t="s">
        <v>266</v>
      </c>
      <c r="C12">
        <v>8</v>
      </c>
      <c r="D12">
        <v>8.8000000000000007</v>
      </c>
      <c r="E12" t="s">
        <v>267</v>
      </c>
      <c r="F12" t="s">
        <v>268</v>
      </c>
      <c r="H12">
        <f>SUM(H10:H11)</f>
        <v>0</v>
      </c>
      <c r="I12">
        <f>SUM(I10:I11)</f>
        <v>0</v>
      </c>
      <c r="J12">
        <f>SUM(J10:J11)</f>
        <v>433120</v>
      </c>
      <c r="K12">
        <f>SUM(K10:K11)</f>
        <v>382800</v>
      </c>
      <c r="L12">
        <v>0</v>
      </c>
      <c r="M12">
        <f>SUM(M10:M11)</f>
        <v>0</v>
      </c>
      <c r="N12">
        <f t="shared" si="0"/>
        <v>0</v>
      </c>
      <c r="O12">
        <v>0</v>
      </c>
      <c r="P12">
        <v>21700</v>
      </c>
    </row>
    <row r="13" spans="1:16">
      <c r="A13" t="s">
        <v>269</v>
      </c>
      <c r="J13">
        <v>216160</v>
      </c>
      <c r="K13">
        <v>190900</v>
      </c>
      <c r="N13">
        <f t="shared" si="0"/>
        <v>0</v>
      </c>
    </row>
    <row r="14" spans="1:16">
      <c r="A14" t="s">
        <v>270</v>
      </c>
      <c r="J14">
        <v>324640</v>
      </c>
      <c r="K14">
        <v>287000</v>
      </c>
      <c r="N14">
        <f t="shared" si="0"/>
        <v>0</v>
      </c>
    </row>
    <row r="15" spans="1:16">
      <c r="A15" t="s">
        <v>271</v>
      </c>
      <c r="C15">
        <v>9.4</v>
      </c>
      <c r="D15">
        <v>10.1</v>
      </c>
      <c r="E15" t="s">
        <v>272</v>
      </c>
      <c r="F15" t="s">
        <v>273</v>
      </c>
      <c r="H15">
        <f>SUM(H13:H14)</f>
        <v>0</v>
      </c>
      <c r="I15">
        <f>SUM(I13:I14)</f>
        <v>0</v>
      </c>
      <c r="J15">
        <f>SUM(J13:J14)</f>
        <v>540800</v>
      </c>
      <c r="K15">
        <f>SUM(K13:K14)</f>
        <v>477900</v>
      </c>
      <c r="L15">
        <v>0</v>
      </c>
      <c r="M15">
        <f>SUM(M13:M14)</f>
        <v>0</v>
      </c>
      <c r="N15">
        <f t="shared" si="0"/>
        <v>0</v>
      </c>
      <c r="O15">
        <v>0</v>
      </c>
      <c r="P15">
        <v>21700</v>
      </c>
    </row>
    <row r="16" spans="1:16">
      <c r="A16" t="s">
        <v>274</v>
      </c>
    </row>
    <row r="17" spans="1:16">
      <c r="A17" t="s">
        <v>138</v>
      </c>
    </row>
    <row r="18" spans="1:16">
      <c r="A18" t="s">
        <v>165</v>
      </c>
      <c r="J18">
        <v>124560</v>
      </c>
      <c r="K18">
        <v>110000</v>
      </c>
      <c r="N18">
        <f t="shared" ref="N18:N26" si="1">M18*L18</f>
        <v>0</v>
      </c>
    </row>
    <row r="19" spans="1:16">
      <c r="A19" t="s">
        <v>275</v>
      </c>
      <c r="J19">
        <v>115760</v>
      </c>
      <c r="K19">
        <v>102200</v>
      </c>
      <c r="N19">
        <f t="shared" si="1"/>
        <v>0</v>
      </c>
    </row>
    <row r="20" spans="1:16">
      <c r="A20" t="s">
        <v>276</v>
      </c>
      <c r="C20">
        <v>2.6</v>
      </c>
      <c r="D20">
        <v>3.5</v>
      </c>
      <c r="E20" t="s">
        <v>277</v>
      </c>
      <c r="F20" t="s">
        <v>278</v>
      </c>
      <c r="H20">
        <f>SUM(H18:H19)</f>
        <v>0</v>
      </c>
      <c r="I20">
        <f>SUM(I18:I19)</f>
        <v>0</v>
      </c>
      <c r="J20">
        <f>SUM(J18:J19)</f>
        <v>240320</v>
      </c>
      <c r="K20">
        <f>SUM(K18:K19)</f>
        <v>212200</v>
      </c>
      <c r="L20">
        <v>0</v>
      </c>
      <c r="M20">
        <f>SUM(M18:M19)</f>
        <v>0</v>
      </c>
      <c r="N20">
        <f t="shared" si="1"/>
        <v>0</v>
      </c>
      <c r="O20">
        <v>0</v>
      </c>
      <c r="P20">
        <v>20900</v>
      </c>
    </row>
    <row r="21" spans="1:16">
      <c r="A21" t="s">
        <v>167</v>
      </c>
      <c r="J21">
        <v>136720</v>
      </c>
      <c r="K21">
        <v>120800</v>
      </c>
      <c r="N21">
        <f t="shared" si="1"/>
        <v>0</v>
      </c>
    </row>
    <row r="22" spans="1:16">
      <c r="A22" t="s">
        <v>279</v>
      </c>
      <c r="J22">
        <v>127840</v>
      </c>
      <c r="K22">
        <v>113000</v>
      </c>
      <c r="N22">
        <f t="shared" si="1"/>
        <v>0</v>
      </c>
    </row>
    <row r="23" spans="1:16">
      <c r="A23" t="s">
        <v>280</v>
      </c>
      <c r="C23">
        <v>3.5</v>
      </c>
      <c r="D23">
        <v>4.5</v>
      </c>
      <c r="E23" t="s">
        <v>281</v>
      </c>
      <c r="F23" t="s">
        <v>282</v>
      </c>
      <c r="H23">
        <f>SUM(H21:H22)</f>
        <v>0</v>
      </c>
      <c r="I23">
        <f>SUM(I21:I22)</f>
        <v>0</v>
      </c>
      <c r="J23">
        <f>SUM(J21:J22)</f>
        <v>264560</v>
      </c>
      <c r="K23">
        <f>SUM(K21:K22)</f>
        <v>233800</v>
      </c>
      <c r="L23">
        <v>0</v>
      </c>
      <c r="M23">
        <f>SUM(M21:M22)</f>
        <v>0</v>
      </c>
      <c r="N23">
        <f t="shared" si="1"/>
        <v>0</v>
      </c>
      <c r="O23">
        <v>0</v>
      </c>
      <c r="P23">
        <v>20900</v>
      </c>
    </row>
    <row r="24" spans="1:16">
      <c r="A24" t="s">
        <v>169</v>
      </c>
      <c r="J24">
        <v>148560</v>
      </c>
      <c r="K24">
        <v>131200</v>
      </c>
      <c r="N24">
        <f t="shared" si="1"/>
        <v>0</v>
      </c>
    </row>
    <row r="25" spans="1:16">
      <c r="A25" t="s">
        <v>283</v>
      </c>
      <c r="J25">
        <v>139680</v>
      </c>
      <c r="K25">
        <v>123400</v>
      </c>
      <c r="N25">
        <f t="shared" si="1"/>
        <v>0</v>
      </c>
    </row>
    <row r="26" spans="1:16">
      <c r="A26" t="s">
        <v>284</v>
      </c>
      <c r="C26">
        <v>4.2</v>
      </c>
      <c r="D26">
        <v>5.2</v>
      </c>
      <c r="E26" t="s">
        <v>285</v>
      </c>
      <c r="F26" t="s">
        <v>282</v>
      </c>
      <c r="H26">
        <f>SUM(H24:H25)</f>
        <v>0</v>
      </c>
      <c r="I26">
        <f>SUM(I24:I25)</f>
        <v>0</v>
      </c>
      <c r="J26">
        <f>SUM(J24:J25)</f>
        <v>288240</v>
      </c>
      <c r="K26">
        <f>SUM(K24:K25)</f>
        <v>254600</v>
      </c>
      <c r="L26">
        <v>0</v>
      </c>
      <c r="M26">
        <f>SUM(M24:M25)</f>
        <v>0</v>
      </c>
      <c r="N26">
        <f t="shared" si="1"/>
        <v>0</v>
      </c>
      <c r="O26">
        <v>0</v>
      </c>
      <c r="P26">
        <v>20900</v>
      </c>
    </row>
    <row r="27" spans="1:16">
      <c r="A27" t="s">
        <v>286</v>
      </c>
    </row>
    <row r="28" spans="1:16">
      <c r="A28" t="s">
        <v>172</v>
      </c>
    </row>
    <row r="29" spans="1:16">
      <c r="A29" t="s">
        <v>178</v>
      </c>
      <c r="J29">
        <v>83680</v>
      </c>
      <c r="K29">
        <v>73800</v>
      </c>
      <c r="N29">
        <f t="shared" ref="N29:N44" si="2">M29*L29</f>
        <v>0</v>
      </c>
    </row>
    <row r="30" spans="1:16">
      <c r="A30" t="s">
        <v>287</v>
      </c>
      <c r="J30">
        <v>75760</v>
      </c>
      <c r="K30">
        <v>67000</v>
      </c>
      <c r="N30">
        <f t="shared" si="2"/>
        <v>0</v>
      </c>
    </row>
    <row r="31" spans="1:16">
      <c r="A31" t="s">
        <v>174</v>
      </c>
      <c r="J31">
        <v>9840</v>
      </c>
      <c r="K31">
        <v>8600</v>
      </c>
      <c r="N31">
        <f t="shared" si="2"/>
        <v>0</v>
      </c>
    </row>
    <row r="32" spans="1:16">
      <c r="A32" t="str">
        <f>CONCATENATE(A29,"/",A30,"/",A31)</f>
        <v>AUXG12KVLA/AOYG12KATA/UTGUFYFW</v>
      </c>
      <c r="C32">
        <v>3.5</v>
      </c>
      <c r="D32">
        <v>4.0999999999999996</v>
      </c>
      <c r="E32" t="s">
        <v>288</v>
      </c>
      <c r="F32" t="s">
        <v>282</v>
      </c>
      <c r="H32">
        <f>SUM(H29:H31)</f>
        <v>0</v>
      </c>
      <c r="I32">
        <f>SUM(I29:I31)</f>
        <v>0</v>
      </c>
      <c r="J32">
        <f>SUM(J29:J31)</f>
        <v>169280</v>
      </c>
      <c r="K32">
        <f>SUM(K29:K31)</f>
        <v>149400</v>
      </c>
      <c r="L32">
        <v>0</v>
      </c>
      <c r="M32">
        <f>SUM(M29:M31)</f>
        <v>0</v>
      </c>
      <c r="N32">
        <f t="shared" si="2"/>
        <v>0</v>
      </c>
      <c r="O32">
        <v>0</v>
      </c>
      <c r="P32">
        <v>20900</v>
      </c>
    </row>
    <row r="33" spans="1:16">
      <c r="A33" t="s">
        <v>180</v>
      </c>
      <c r="J33">
        <v>89920</v>
      </c>
      <c r="K33">
        <v>79400</v>
      </c>
      <c r="N33">
        <f t="shared" si="2"/>
        <v>0</v>
      </c>
    </row>
    <row r="34" spans="1:16">
      <c r="A34" t="s">
        <v>289</v>
      </c>
      <c r="J34">
        <v>89040</v>
      </c>
      <c r="K34">
        <v>78700</v>
      </c>
      <c r="N34">
        <f t="shared" si="2"/>
        <v>0</v>
      </c>
    </row>
    <row r="35" spans="1:16">
      <c r="A35" t="s">
        <v>174</v>
      </c>
      <c r="J35">
        <v>9840</v>
      </c>
      <c r="K35">
        <v>8600</v>
      </c>
      <c r="N35">
        <f t="shared" si="2"/>
        <v>0</v>
      </c>
    </row>
    <row r="36" spans="1:16">
      <c r="A36" t="str">
        <f>CONCATENATE(A33,"/",A34,"/",A35)</f>
        <v>AUXG14KVLA/AOYG14KATA/UTGUFYFW</v>
      </c>
      <c r="C36">
        <v>4.3</v>
      </c>
      <c r="D36">
        <v>5</v>
      </c>
      <c r="E36" t="s">
        <v>288</v>
      </c>
      <c r="F36" t="s">
        <v>282</v>
      </c>
      <c r="H36">
        <f>SUM(H33:H35)</f>
        <v>0</v>
      </c>
      <c r="I36">
        <f>SUM(I33:I35)</f>
        <v>0</v>
      </c>
      <c r="J36">
        <f>SUM(J33:J35)</f>
        <v>188800</v>
      </c>
      <c r="K36">
        <f>SUM(K33:K35)</f>
        <v>166700</v>
      </c>
      <c r="L36">
        <v>0</v>
      </c>
      <c r="M36">
        <f>SUM(M33:M35)</f>
        <v>0</v>
      </c>
      <c r="N36">
        <f t="shared" si="2"/>
        <v>0</v>
      </c>
      <c r="O36">
        <v>0</v>
      </c>
      <c r="P36">
        <v>20900</v>
      </c>
    </row>
    <row r="37" spans="1:16">
      <c r="A37" t="s">
        <v>182</v>
      </c>
      <c r="J37">
        <v>93520</v>
      </c>
      <c r="K37">
        <v>79400</v>
      </c>
      <c r="N37">
        <f t="shared" si="2"/>
        <v>0</v>
      </c>
    </row>
    <row r="38" spans="1:16">
      <c r="A38" t="s">
        <v>290</v>
      </c>
      <c r="J38">
        <v>102320</v>
      </c>
      <c r="K38">
        <v>90400</v>
      </c>
      <c r="N38">
        <f t="shared" si="2"/>
        <v>0</v>
      </c>
    </row>
    <row r="39" spans="1:16">
      <c r="A39" t="s">
        <v>174</v>
      </c>
      <c r="J39">
        <v>9840</v>
      </c>
      <c r="K39">
        <v>8600</v>
      </c>
      <c r="N39">
        <f t="shared" si="2"/>
        <v>0</v>
      </c>
    </row>
    <row r="40" spans="1:16">
      <c r="A40" t="str">
        <f>CONCATENATE(A37,"/",A38,"/",A39)</f>
        <v>AUXG18KVLA/AOYG18KATA/UTGUFYFW</v>
      </c>
      <c r="C40">
        <v>5.2</v>
      </c>
      <c r="D40">
        <v>6</v>
      </c>
      <c r="E40" t="s">
        <v>288</v>
      </c>
      <c r="F40" t="s">
        <v>291</v>
      </c>
      <c r="H40">
        <f>H37+H38+H39</f>
        <v>0</v>
      </c>
      <c r="I40">
        <f>I37+I38+I39</f>
        <v>0</v>
      </c>
      <c r="J40">
        <f>SUM(J37:J39)</f>
        <v>205680</v>
      </c>
      <c r="K40">
        <f>SUM(K37:K39)</f>
        <v>178400</v>
      </c>
      <c r="L40">
        <v>0</v>
      </c>
      <c r="M40">
        <f>M37+M38+M39</f>
        <v>0</v>
      </c>
      <c r="N40">
        <f t="shared" si="2"/>
        <v>0</v>
      </c>
      <c r="O40">
        <v>0</v>
      </c>
      <c r="P40">
        <v>20900</v>
      </c>
    </row>
    <row r="41" spans="1:16">
      <c r="A41" t="s">
        <v>292</v>
      </c>
      <c r="J41">
        <v>97920</v>
      </c>
      <c r="K41">
        <v>86500</v>
      </c>
      <c r="N41">
        <f t="shared" si="2"/>
        <v>0</v>
      </c>
    </row>
    <row r="42" spans="1:16">
      <c r="A42" t="s">
        <v>293</v>
      </c>
      <c r="J42">
        <v>150400</v>
      </c>
      <c r="K42">
        <v>146700</v>
      </c>
      <c r="N42">
        <f t="shared" si="2"/>
        <v>0</v>
      </c>
    </row>
    <row r="43" spans="1:16">
      <c r="A43" t="s">
        <v>174</v>
      </c>
      <c r="J43">
        <v>9840</v>
      </c>
      <c r="K43">
        <v>8600</v>
      </c>
      <c r="N43">
        <f t="shared" si="2"/>
        <v>0</v>
      </c>
    </row>
    <row r="44" spans="1:16">
      <c r="A44" t="str">
        <f>CONCATENATE(A41,"/",A42,"/",A43)</f>
        <v>AUXG24KVLA/AOYG24KATA/UTGUFYFW</v>
      </c>
      <c r="C44">
        <v>6.8</v>
      </c>
      <c r="D44">
        <v>7.5</v>
      </c>
      <c r="E44" t="s">
        <v>294</v>
      </c>
      <c r="F44" t="s">
        <v>295</v>
      </c>
      <c r="H44">
        <f>H41+H42+H43</f>
        <v>0</v>
      </c>
      <c r="I44">
        <f>I41+I42+I43</f>
        <v>0</v>
      </c>
      <c r="J44">
        <f>SUM(J41:J43)</f>
        <v>258160</v>
      </c>
      <c r="K44">
        <f>SUM(K41:K43)</f>
        <v>241800</v>
      </c>
      <c r="L44">
        <v>0</v>
      </c>
      <c r="M44">
        <f>M41+M42+M43</f>
        <v>0</v>
      </c>
      <c r="N44">
        <f t="shared" si="2"/>
        <v>0</v>
      </c>
      <c r="O44">
        <v>0</v>
      </c>
      <c r="P44">
        <v>20900</v>
      </c>
    </row>
    <row r="45" spans="1:16">
      <c r="A45" t="s">
        <v>296</v>
      </c>
    </row>
    <row r="46" spans="1:16">
      <c r="A46" t="s">
        <v>172</v>
      </c>
    </row>
    <row r="47" spans="1:16">
      <c r="A47" t="s">
        <v>297</v>
      </c>
      <c r="J47">
        <v>185440</v>
      </c>
      <c r="K47">
        <v>163700</v>
      </c>
      <c r="N47">
        <f t="shared" ref="N47:N82" si="3">M47*L47</f>
        <v>0</v>
      </c>
    </row>
    <row r="48" spans="1:16">
      <c r="A48" t="s">
        <v>290</v>
      </c>
      <c r="J48">
        <v>102320</v>
      </c>
      <c r="K48">
        <v>90400</v>
      </c>
      <c r="N48">
        <f t="shared" si="3"/>
        <v>0</v>
      </c>
    </row>
    <row r="49" spans="1:16">
      <c r="A49" t="s">
        <v>298</v>
      </c>
      <c r="J49">
        <v>39680</v>
      </c>
      <c r="K49">
        <v>35000</v>
      </c>
      <c r="N49">
        <f t="shared" si="3"/>
        <v>0</v>
      </c>
    </row>
    <row r="50" spans="1:16">
      <c r="A50" t="str">
        <f>CONCATENATE(A47,"/",A48,"/",A49)</f>
        <v>AUXG18KRLB/AOYG18KATA/UTGUKYAW</v>
      </c>
      <c r="C50">
        <v>5.2</v>
      </c>
      <c r="D50">
        <v>6</v>
      </c>
      <c r="E50" t="s">
        <v>299</v>
      </c>
      <c r="F50" t="s">
        <v>300</v>
      </c>
      <c r="H50">
        <f>SUM(H47:H49)</f>
        <v>0</v>
      </c>
      <c r="I50">
        <f>SUM(I47:I49)</f>
        <v>0</v>
      </c>
      <c r="J50">
        <f>SUM(J47:J49)</f>
        <v>327440</v>
      </c>
      <c r="K50">
        <f>SUM(K47:K49)</f>
        <v>289100</v>
      </c>
      <c r="L50">
        <v>0</v>
      </c>
      <c r="M50">
        <f>SUM(M47:M49)</f>
        <v>0</v>
      </c>
      <c r="N50">
        <f t="shared" si="3"/>
        <v>0</v>
      </c>
      <c r="O50">
        <v>0</v>
      </c>
      <c r="P50">
        <v>20900</v>
      </c>
    </row>
    <row r="51" spans="1:16">
      <c r="A51" t="s">
        <v>301</v>
      </c>
      <c r="J51">
        <v>193200</v>
      </c>
      <c r="K51">
        <v>170700</v>
      </c>
      <c r="N51">
        <f t="shared" si="3"/>
        <v>0</v>
      </c>
    </row>
    <row r="52" spans="1:16">
      <c r="A52" t="s">
        <v>293</v>
      </c>
      <c r="J52">
        <v>150400</v>
      </c>
      <c r="K52">
        <v>146700</v>
      </c>
      <c r="N52">
        <f t="shared" si="3"/>
        <v>0</v>
      </c>
    </row>
    <row r="53" spans="1:16">
      <c r="A53" t="s">
        <v>298</v>
      </c>
      <c r="J53">
        <v>39680</v>
      </c>
      <c r="K53">
        <v>35000</v>
      </c>
      <c r="N53">
        <f t="shared" si="3"/>
        <v>0</v>
      </c>
    </row>
    <row r="54" spans="1:16">
      <c r="A54" t="str">
        <f>CONCATENATE(A51,"/",A52,"/",A53)</f>
        <v>AUXG24KRLB/AOYG24KATA/UTGUKYAW</v>
      </c>
      <c r="C54">
        <v>6.8</v>
      </c>
      <c r="D54">
        <v>7.5</v>
      </c>
      <c r="E54" t="s">
        <v>302</v>
      </c>
      <c r="F54" t="s">
        <v>303</v>
      </c>
      <c r="H54">
        <f>SUM(H51:H53)</f>
        <v>0</v>
      </c>
      <c r="I54">
        <f>SUM(I51:I53)</f>
        <v>0</v>
      </c>
      <c r="J54">
        <f>SUM(J51:J53)</f>
        <v>383280</v>
      </c>
      <c r="K54">
        <f>SUM(K51:K53)</f>
        <v>352400</v>
      </c>
      <c r="L54">
        <v>0</v>
      </c>
      <c r="M54">
        <f>SUM(M51:M53)</f>
        <v>0</v>
      </c>
      <c r="N54">
        <f t="shared" si="3"/>
        <v>0</v>
      </c>
      <c r="O54">
        <v>0</v>
      </c>
      <c r="P54">
        <v>20900</v>
      </c>
    </row>
    <row r="55" spans="1:16">
      <c r="A55" t="s">
        <v>304</v>
      </c>
      <c r="J55">
        <v>196640</v>
      </c>
      <c r="K55">
        <v>173600</v>
      </c>
      <c r="N55">
        <f t="shared" si="3"/>
        <v>0</v>
      </c>
    </row>
    <row r="56" spans="1:16">
      <c r="A56" t="s">
        <v>305</v>
      </c>
      <c r="J56">
        <v>211440</v>
      </c>
      <c r="K56">
        <v>186700</v>
      </c>
      <c r="N56">
        <f t="shared" si="3"/>
        <v>0</v>
      </c>
    </row>
    <row r="57" spans="1:16">
      <c r="A57" t="s">
        <v>298</v>
      </c>
      <c r="J57">
        <v>39680</v>
      </c>
      <c r="K57">
        <v>35000</v>
      </c>
      <c r="N57">
        <f t="shared" si="3"/>
        <v>0</v>
      </c>
    </row>
    <row r="58" spans="1:16">
      <c r="A58" t="str">
        <f>CONCATENATE(A55,"/",A56,"/",A57)</f>
        <v>AUXG30KRLB/AOYG30KATA/UTGUKYAW</v>
      </c>
      <c r="C58">
        <v>8.5</v>
      </c>
      <c r="D58">
        <v>10</v>
      </c>
      <c r="E58" t="s">
        <v>302</v>
      </c>
      <c r="F58" t="s">
        <v>303</v>
      </c>
      <c r="H58">
        <f>SUM(H55:H57)</f>
        <v>0</v>
      </c>
      <c r="I58">
        <f>SUM(I55:I57)</f>
        <v>0</v>
      </c>
      <c r="J58">
        <f>SUM(J55:J57)</f>
        <v>447760</v>
      </c>
      <c r="K58">
        <f>SUM(K55:K57)</f>
        <v>395300</v>
      </c>
      <c r="L58">
        <v>0</v>
      </c>
      <c r="M58">
        <f>SUM(M55:M57)</f>
        <v>0</v>
      </c>
      <c r="N58">
        <f t="shared" si="3"/>
        <v>0</v>
      </c>
      <c r="O58">
        <v>0</v>
      </c>
      <c r="P58">
        <v>21700</v>
      </c>
    </row>
    <row r="59" spans="1:16">
      <c r="A59" t="s">
        <v>306</v>
      </c>
      <c r="J59">
        <v>204400</v>
      </c>
      <c r="K59">
        <v>180600</v>
      </c>
      <c r="N59">
        <f t="shared" si="3"/>
        <v>0</v>
      </c>
    </row>
    <row r="60" spans="1:16">
      <c r="A60" t="s">
        <v>307</v>
      </c>
      <c r="J60">
        <v>232400</v>
      </c>
      <c r="K60">
        <v>205400</v>
      </c>
      <c r="N60">
        <f t="shared" si="3"/>
        <v>0</v>
      </c>
    </row>
    <row r="61" spans="1:16">
      <c r="A61" t="s">
        <v>298</v>
      </c>
      <c r="J61">
        <v>39680</v>
      </c>
      <c r="K61">
        <v>35000</v>
      </c>
      <c r="N61">
        <f t="shared" si="3"/>
        <v>0</v>
      </c>
    </row>
    <row r="62" spans="1:16">
      <c r="A62" t="str">
        <f>CONCATENATE(A59,"/",A60,"/",A61)</f>
        <v>AUXG36KRLB/AOYG36KATA/UTGUKYAW</v>
      </c>
      <c r="C62">
        <v>9.5</v>
      </c>
      <c r="D62">
        <v>10.8</v>
      </c>
      <c r="E62" t="s">
        <v>302</v>
      </c>
      <c r="F62" t="s">
        <v>303</v>
      </c>
      <c r="H62">
        <f>SUM(H59:H61)</f>
        <v>0</v>
      </c>
      <c r="I62">
        <f>SUM(I59:I61)</f>
        <v>0</v>
      </c>
      <c r="J62">
        <f>SUM(J59:J61)</f>
        <v>476480</v>
      </c>
      <c r="K62">
        <f>SUM(K59:K61)</f>
        <v>421000</v>
      </c>
      <c r="L62">
        <v>0</v>
      </c>
      <c r="M62">
        <f>SUM(M59:M61)</f>
        <v>0</v>
      </c>
      <c r="N62">
        <f t="shared" si="3"/>
        <v>0</v>
      </c>
      <c r="O62">
        <v>0</v>
      </c>
      <c r="P62">
        <v>21700</v>
      </c>
    </row>
    <row r="63" spans="1:16">
      <c r="A63" t="s">
        <v>306</v>
      </c>
      <c r="J63">
        <v>204400</v>
      </c>
      <c r="K63">
        <v>180600</v>
      </c>
      <c r="N63">
        <f t="shared" si="3"/>
        <v>0</v>
      </c>
    </row>
    <row r="64" spans="1:16">
      <c r="A64" t="s">
        <v>308</v>
      </c>
      <c r="J64">
        <v>267040</v>
      </c>
      <c r="K64">
        <v>235900</v>
      </c>
      <c r="N64">
        <f t="shared" si="3"/>
        <v>0</v>
      </c>
    </row>
    <row r="65" spans="1:16">
      <c r="A65" t="s">
        <v>298</v>
      </c>
      <c r="J65">
        <v>39680</v>
      </c>
      <c r="K65">
        <v>35000</v>
      </c>
      <c r="N65">
        <f t="shared" si="3"/>
        <v>0</v>
      </c>
    </row>
    <row r="66" spans="1:16">
      <c r="A66" t="str">
        <f>CONCATENATE(A63,"/",A64,"/",A65)</f>
        <v>AUXG36KRLB/AOYG36KQTA/UTGUKYAW</v>
      </c>
      <c r="C66">
        <v>9.5</v>
      </c>
      <c r="D66">
        <v>10.8</v>
      </c>
      <c r="E66" t="s">
        <v>302</v>
      </c>
      <c r="F66" t="s">
        <v>303</v>
      </c>
      <c r="H66">
        <f>SUM(H63:H65)</f>
        <v>0</v>
      </c>
      <c r="I66">
        <f>SUM(I63:I65)</f>
        <v>0</v>
      </c>
      <c r="J66">
        <f>SUM(J63:J65)</f>
        <v>511120</v>
      </c>
      <c r="K66">
        <f>SUM(K63:K65)</f>
        <v>451500</v>
      </c>
      <c r="L66">
        <v>0</v>
      </c>
      <c r="M66">
        <f>SUM(M63:M65)</f>
        <v>0</v>
      </c>
      <c r="N66">
        <f t="shared" si="3"/>
        <v>0</v>
      </c>
      <c r="O66">
        <v>0</v>
      </c>
      <c r="P66">
        <v>21700</v>
      </c>
    </row>
    <row r="67" spans="1:16">
      <c r="A67" t="s">
        <v>309</v>
      </c>
      <c r="J67">
        <v>211360</v>
      </c>
      <c r="K67">
        <v>186600</v>
      </c>
      <c r="N67">
        <f t="shared" si="3"/>
        <v>0</v>
      </c>
    </row>
    <row r="68" spans="1:16">
      <c r="A68" t="s">
        <v>310</v>
      </c>
      <c r="J68">
        <v>255120</v>
      </c>
      <c r="K68">
        <v>225200</v>
      </c>
      <c r="N68">
        <f t="shared" si="3"/>
        <v>0</v>
      </c>
    </row>
    <row r="69" spans="1:16">
      <c r="A69" t="s">
        <v>298</v>
      </c>
      <c r="J69">
        <v>39680</v>
      </c>
      <c r="K69">
        <v>35000</v>
      </c>
      <c r="N69">
        <f t="shared" si="3"/>
        <v>0</v>
      </c>
    </row>
    <row r="70" spans="1:16">
      <c r="A70" t="str">
        <f>CONCATENATE(A67,"/",A68,"/",A69)</f>
        <v>AUXG45KRLB/AOYG45KATA/UTGUKYAW</v>
      </c>
      <c r="C70">
        <v>12.1</v>
      </c>
      <c r="D70">
        <v>13.5</v>
      </c>
      <c r="E70" t="s">
        <v>311</v>
      </c>
      <c r="F70" t="s">
        <v>312</v>
      </c>
      <c r="H70">
        <f>SUM(H67:H69)</f>
        <v>0</v>
      </c>
      <c r="I70">
        <f>SUM(I67:I69)</f>
        <v>0</v>
      </c>
      <c r="J70">
        <f>SUM(J67:J69)</f>
        <v>506160</v>
      </c>
      <c r="K70">
        <f>SUM(K67:K69)</f>
        <v>446800</v>
      </c>
      <c r="L70">
        <v>0</v>
      </c>
      <c r="M70">
        <f>SUM(M67:M69)</f>
        <v>0</v>
      </c>
      <c r="N70">
        <f t="shared" si="3"/>
        <v>0</v>
      </c>
      <c r="O70">
        <v>0</v>
      </c>
      <c r="P70">
        <v>21700</v>
      </c>
    </row>
    <row r="71" spans="1:16">
      <c r="A71" t="s">
        <v>309</v>
      </c>
      <c r="J71">
        <v>211360</v>
      </c>
      <c r="K71">
        <v>186600</v>
      </c>
      <c r="N71">
        <f t="shared" si="3"/>
        <v>0</v>
      </c>
    </row>
    <row r="72" spans="1:16">
      <c r="A72" t="s">
        <v>313</v>
      </c>
      <c r="J72">
        <v>293520</v>
      </c>
      <c r="K72">
        <v>259300</v>
      </c>
      <c r="N72">
        <f t="shared" si="3"/>
        <v>0</v>
      </c>
    </row>
    <row r="73" spans="1:16">
      <c r="A73" t="s">
        <v>298</v>
      </c>
      <c r="J73">
        <v>39680</v>
      </c>
      <c r="K73">
        <v>35000</v>
      </c>
      <c r="N73">
        <f t="shared" si="3"/>
        <v>0</v>
      </c>
    </row>
    <row r="74" spans="1:16">
      <c r="A74" t="str">
        <f>CONCATENATE(A71,"/",A72,"/",A73)</f>
        <v>AUXG45KRLB/AOYG45KQTA/UTGUKYAW</v>
      </c>
      <c r="C74">
        <v>12.1</v>
      </c>
      <c r="D74">
        <v>13.5</v>
      </c>
      <c r="E74" t="s">
        <v>311</v>
      </c>
      <c r="F74" t="s">
        <v>312</v>
      </c>
      <c r="H74">
        <f>SUM(H71:H73)</f>
        <v>0</v>
      </c>
      <c r="I74">
        <f>SUM(I71:I73)</f>
        <v>0</v>
      </c>
      <c r="J74">
        <f>SUM(J71:J73)</f>
        <v>544560</v>
      </c>
      <c r="K74">
        <f>SUM(K71:K73)</f>
        <v>480900</v>
      </c>
      <c r="L74">
        <v>0</v>
      </c>
      <c r="M74">
        <f>SUM(M71:M73)</f>
        <v>0</v>
      </c>
      <c r="N74">
        <f t="shared" si="3"/>
        <v>0</v>
      </c>
      <c r="O74">
        <v>0</v>
      </c>
      <c r="P74">
        <v>21700</v>
      </c>
    </row>
    <row r="75" spans="1:16">
      <c r="A75" t="s">
        <v>314</v>
      </c>
      <c r="J75">
        <v>282720</v>
      </c>
      <c r="K75">
        <v>249700</v>
      </c>
      <c r="N75">
        <f t="shared" si="3"/>
        <v>0</v>
      </c>
    </row>
    <row r="76" spans="1:16">
      <c r="A76" t="s">
        <v>315</v>
      </c>
      <c r="J76">
        <v>279280</v>
      </c>
      <c r="K76">
        <v>246600</v>
      </c>
      <c r="N76">
        <f t="shared" si="3"/>
        <v>0</v>
      </c>
    </row>
    <row r="77" spans="1:16">
      <c r="A77" t="s">
        <v>298</v>
      </c>
      <c r="J77">
        <v>39680</v>
      </c>
      <c r="K77">
        <v>35000</v>
      </c>
      <c r="N77">
        <f t="shared" si="3"/>
        <v>0</v>
      </c>
    </row>
    <row r="78" spans="1:16">
      <c r="A78" t="str">
        <f>CONCATENATE(A75,"/",A76,"/",A77)</f>
        <v>AUXG54KRLB/AOYG54KATA/UTGUKYAW</v>
      </c>
      <c r="C78">
        <v>13.4</v>
      </c>
      <c r="D78">
        <v>15.5</v>
      </c>
      <c r="E78" t="s">
        <v>316</v>
      </c>
      <c r="F78" t="s">
        <v>317</v>
      </c>
      <c r="H78">
        <f>SUM(H75:H77)</f>
        <v>0</v>
      </c>
      <c r="I78">
        <f>SUM(I75:I77)</f>
        <v>0</v>
      </c>
      <c r="J78">
        <f>SUM(J75:J77)</f>
        <v>601680</v>
      </c>
      <c r="K78">
        <f>SUM(K75:K77)</f>
        <v>531300</v>
      </c>
      <c r="L78">
        <v>0</v>
      </c>
      <c r="M78">
        <f>SUM(M75:M77)</f>
        <v>0</v>
      </c>
      <c r="N78">
        <f t="shared" si="3"/>
        <v>0</v>
      </c>
      <c r="O78">
        <v>0</v>
      </c>
      <c r="P78">
        <v>21700</v>
      </c>
    </row>
    <row r="79" spans="1:16">
      <c r="A79" t="s">
        <v>314</v>
      </c>
      <c r="J79">
        <v>282720</v>
      </c>
      <c r="K79">
        <v>249700</v>
      </c>
      <c r="N79">
        <f t="shared" si="3"/>
        <v>0</v>
      </c>
    </row>
    <row r="80" spans="1:16">
      <c r="A80" t="s">
        <v>318</v>
      </c>
      <c r="J80">
        <v>320880</v>
      </c>
      <c r="K80">
        <v>283500</v>
      </c>
      <c r="N80">
        <f t="shared" si="3"/>
        <v>0</v>
      </c>
    </row>
    <row r="81" spans="1:16">
      <c r="A81" t="s">
        <v>298</v>
      </c>
      <c r="J81">
        <v>39680</v>
      </c>
      <c r="K81">
        <v>35000</v>
      </c>
      <c r="N81">
        <f t="shared" si="3"/>
        <v>0</v>
      </c>
    </row>
    <row r="82" spans="1:16">
      <c r="A82" t="str">
        <f>CONCATENATE(A79,"/",A80,"/",A81)</f>
        <v>AUXG54KRLB/AOYG54KQTA/UTGUKYAW</v>
      </c>
      <c r="C82">
        <v>13.4</v>
      </c>
      <c r="D82">
        <v>15.5</v>
      </c>
      <c r="E82" t="s">
        <v>316</v>
      </c>
      <c r="F82" t="s">
        <v>317</v>
      </c>
      <c r="H82">
        <f>SUM(H79:H81)</f>
        <v>0</v>
      </c>
      <c r="I82">
        <f>SUM(I79:I81)</f>
        <v>0</v>
      </c>
      <c r="J82">
        <f>SUM(J79:J81)</f>
        <v>643280</v>
      </c>
      <c r="K82">
        <f>SUM(K79:K81)</f>
        <v>568200</v>
      </c>
      <c r="L82">
        <v>0</v>
      </c>
      <c r="M82">
        <f>SUM(M79:M81)</f>
        <v>0</v>
      </c>
      <c r="N82">
        <f t="shared" si="3"/>
        <v>0</v>
      </c>
      <c r="O82">
        <v>0</v>
      </c>
      <c r="P82">
        <v>21700</v>
      </c>
    </row>
    <row r="83" spans="1:16">
      <c r="A83" t="s">
        <v>319</v>
      </c>
    </row>
    <row r="84" spans="1:16">
      <c r="A84" t="s">
        <v>172</v>
      </c>
    </row>
    <row r="85" spans="1:16">
      <c r="A85" t="s">
        <v>187</v>
      </c>
      <c r="J85">
        <v>88720</v>
      </c>
      <c r="K85">
        <v>78400</v>
      </c>
      <c r="N85">
        <f t="shared" ref="N85:N93" si="4">M85*L85</f>
        <v>0</v>
      </c>
    </row>
    <row r="86" spans="1:16">
      <c r="A86" t="s">
        <v>287</v>
      </c>
      <c r="J86">
        <v>75760</v>
      </c>
      <c r="K86">
        <v>67000</v>
      </c>
      <c r="N86">
        <f t="shared" si="4"/>
        <v>0</v>
      </c>
    </row>
    <row r="87" spans="1:16">
      <c r="A87" t="str">
        <f>CONCATENATE(A85,"/",A86)</f>
        <v>ARXG12KLLAP/AOYG12KATA</v>
      </c>
      <c r="C87">
        <v>3.5</v>
      </c>
      <c r="D87">
        <v>4.0999999999999996</v>
      </c>
      <c r="E87" t="s">
        <v>320</v>
      </c>
      <c r="F87" t="s">
        <v>295</v>
      </c>
      <c r="H87">
        <f>SUM(H85:H86)</f>
        <v>0</v>
      </c>
      <c r="I87">
        <f>SUM(I85:I86)</f>
        <v>0</v>
      </c>
      <c r="J87">
        <f>SUM(J85:J86)</f>
        <v>164480</v>
      </c>
      <c r="K87">
        <f>SUM(K85:K86)</f>
        <v>145400</v>
      </c>
      <c r="L87">
        <v>0</v>
      </c>
      <c r="M87">
        <f>SUM(M85:M86)</f>
        <v>0</v>
      </c>
      <c r="N87">
        <f t="shared" si="4"/>
        <v>0</v>
      </c>
      <c r="O87">
        <v>0</v>
      </c>
      <c r="P87">
        <v>20900</v>
      </c>
    </row>
    <row r="88" spans="1:16">
      <c r="A88" t="s">
        <v>188</v>
      </c>
      <c r="J88">
        <v>94800</v>
      </c>
      <c r="K88">
        <v>83900</v>
      </c>
      <c r="N88">
        <f t="shared" si="4"/>
        <v>0</v>
      </c>
    </row>
    <row r="89" spans="1:16">
      <c r="A89" t="s">
        <v>289</v>
      </c>
      <c r="J89">
        <v>89040</v>
      </c>
      <c r="K89">
        <v>78700</v>
      </c>
      <c r="N89">
        <f t="shared" si="4"/>
        <v>0</v>
      </c>
    </row>
    <row r="90" spans="1:16">
      <c r="A90" t="str">
        <f>CONCATENATE(A88,"/",A89)</f>
        <v>ARXG14KLLAP/AOYG14KATA</v>
      </c>
      <c r="C90">
        <v>4.3</v>
      </c>
      <c r="D90">
        <v>5</v>
      </c>
      <c r="E90" t="s">
        <v>321</v>
      </c>
      <c r="F90" t="s">
        <v>295</v>
      </c>
      <c r="H90">
        <f>SUM(H88:H89)</f>
        <v>0</v>
      </c>
      <c r="I90">
        <f>SUM(I88:I89)</f>
        <v>0</v>
      </c>
      <c r="J90">
        <f>SUM(J88:J89)</f>
        <v>183840</v>
      </c>
      <c r="K90">
        <f>SUM(K88:K89)</f>
        <v>162600</v>
      </c>
      <c r="L90">
        <v>0</v>
      </c>
      <c r="M90">
        <f>SUM(M88:M89)</f>
        <v>0</v>
      </c>
      <c r="N90">
        <f t="shared" si="4"/>
        <v>0</v>
      </c>
      <c r="O90">
        <v>0</v>
      </c>
      <c r="P90">
        <v>20900</v>
      </c>
    </row>
    <row r="91" spans="1:16">
      <c r="A91" t="s">
        <v>189</v>
      </c>
      <c r="J91">
        <v>93120</v>
      </c>
      <c r="K91">
        <v>91000</v>
      </c>
      <c r="N91">
        <f t="shared" si="4"/>
        <v>0</v>
      </c>
    </row>
    <row r="92" spans="1:16">
      <c r="A92" t="s">
        <v>290</v>
      </c>
      <c r="J92">
        <v>102320</v>
      </c>
      <c r="K92">
        <v>90400</v>
      </c>
      <c r="N92">
        <f t="shared" si="4"/>
        <v>0</v>
      </c>
    </row>
    <row r="93" spans="1:16">
      <c r="A93" t="str">
        <f>CONCATENATE(A91,"/",A92)</f>
        <v>ARXG18KLLAP/AOYG18KATA</v>
      </c>
      <c r="C93">
        <v>5.2</v>
      </c>
      <c r="D93">
        <v>6</v>
      </c>
      <c r="E93" t="s">
        <v>320</v>
      </c>
      <c r="F93" t="s">
        <v>295</v>
      </c>
      <c r="H93">
        <f>H91+H92</f>
        <v>0</v>
      </c>
      <c r="I93">
        <f>I91+I92</f>
        <v>0</v>
      </c>
      <c r="J93">
        <f>SUM(J91:J92)</f>
        <v>195440</v>
      </c>
      <c r="K93">
        <f>SUM(K91:K92)</f>
        <v>181400</v>
      </c>
      <c r="L93">
        <v>0</v>
      </c>
      <c r="M93">
        <f>M91+M92</f>
        <v>0</v>
      </c>
      <c r="N93">
        <f t="shared" si="4"/>
        <v>0</v>
      </c>
      <c r="O93">
        <v>0</v>
      </c>
      <c r="P93">
        <v>20900</v>
      </c>
    </row>
    <row r="94" spans="1:16">
      <c r="A94" t="s">
        <v>322</v>
      </c>
    </row>
    <row r="95" spans="1:16">
      <c r="A95" t="s">
        <v>172</v>
      </c>
    </row>
    <row r="96" spans="1:16">
      <c r="A96" t="s">
        <v>323</v>
      </c>
      <c r="J96">
        <v>124320</v>
      </c>
      <c r="K96">
        <v>144200</v>
      </c>
      <c r="N96">
        <f t="shared" ref="N96:N113" si="5">M96*L96</f>
        <v>0</v>
      </c>
    </row>
    <row r="97" spans="1:16">
      <c r="A97" t="s">
        <v>293</v>
      </c>
      <c r="J97">
        <v>150400</v>
      </c>
      <c r="K97">
        <v>146700</v>
      </c>
      <c r="N97">
        <f t="shared" si="5"/>
        <v>0</v>
      </c>
    </row>
    <row r="98" spans="1:16">
      <c r="A98" t="str">
        <f>CONCATENATE(A96,"/",A97)</f>
        <v>ARXG24KMLA/AOYG24KATA</v>
      </c>
      <c r="C98">
        <v>6.8</v>
      </c>
      <c r="D98">
        <v>7.5</v>
      </c>
      <c r="E98" t="s">
        <v>294</v>
      </c>
      <c r="F98" t="s">
        <v>291</v>
      </c>
      <c r="H98">
        <f>H96+H97</f>
        <v>0</v>
      </c>
      <c r="I98">
        <f>I96+I97</f>
        <v>0</v>
      </c>
      <c r="J98">
        <f>SUM(J96:J97)</f>
        <v>274720</v>
      </c>
      <c r="K98">
        <f>SUM(K96:K97)</f>
        <v>290900</v>
      </c>
      <c r="L98">
        <v>0</v>
      </c>
      <c r="M98">
        <f>M96+M97</f>
        <v>0</v>
      </c>
      <c r="N98">
        <f t="shared" si="5"/>
        <v>0</v>
      </c>
      <c r="O98">
        <v>0</v>
      </c>
      <c r="P98">
        <v>20900</v>
      </c>
    </row>
    <row r="99" spans="1:16">
      <c r="A99" t="s">
        <v>324</v>
      </c>
      <c r="J99">
        <v>137600</v>
      </c>
      <c r="K99">
        <v>159400</v>
      </c>
      <c r="N99">
        <f t="shared" si="5"/>
        <v>0</v>
      </c>
    </row>
    <row r="100" spans="1:16">
      <c r="A100" t="s">
        <v>305</v>
      </c>
      <c r="J100">
        <v>211440</v>
      </c>
      <c r="K100">
        <v>186700</v>
      </c>
      <c r="N100">
        <f t="shared" si="5"/>
        <v>0</v>
      </c>
    </row>
    <row r="101" spans="1:16">
      <c r="A101" t="str">
        <f>CONCATENATE(A99,"/",A100)</f>
        <v>ARXG30KMLA/AOYG30KATA</v>
      </c>
      <c r="C101">
        <v>8.5</v>
      </c>
      <c r="D101">
        <v>10</v>
      </c>
      <c r="E101" t="s">
        <v>320</v>
      </c>
      <c r="F101" t="s">
        <v>291</v>
      </c>
      <c r="H101">
        <f>SUM(H99:H100)</f>
        <v>0</v>
      </c>
      <c r="I101">
        <f>SUM(I99:I100)</f>
        <v>0</v>
      </c>
      <c r="J101">
        <f>SUM(J99:J100)</f>
        <v>349040</v>
      </c>
      <c r="K101">
        <f>SUM(K99:K100)</f>
        <v>346100</v>
      </c>
      <c r="L101">
        <v>0</v>
      </c>
      <c r="M101">
        <f>SUM(M99:M100)</f>
        <v>0</v>
      </c>
      <c r="N101">
        <f t="shared" si="5"/>
        <v>0</v>
      </c>
      <c r="O101">
        <v>0</v>
      </c>
      <c r="P101">
        <v>21700</v>
      </c>
    </row>
    <row r="102" spans="1:16">
      <c r="A102" t="s">
        <v>325</v>
      </c>
      <c r="J102">
        <v>159760</v>
      </c>
      <c r="K102">
        <v>164500</v>
      </c>
      <c r="N102">
        <f t="shared" si="5"/>
        <v>0</v>
      </c>
    </row>
    <row r="103" spans="1:16">
      <c r="A103" t="s">
        <v>307</v>
      </c>
      <c r="J103">
        <v>232400</v>
      </c>
      <c r="K103">
        <v>205400</v>
      </c>
      <c r="N103">
        <f t="shared" si="5"/>
        <v>0</v>
      </c>
    </row>
    <row r="104" spans="1:16">
      <c r="A104" t="str">
        <f>CONCATENATE(A102,"/",A103)</f>
        <v>ARXG36KMLA/AOYG36KATA</v>
      </c>
      <c r="C104">
        <v>9.5</v>
      </c>
      <c r="D104">
        <v>10.8</v>
      </c>
      <c r="E104" t="s">
        <v>321</v>
      </c>
      <c r="F104" t="s">
        <v>291</v>
      </c>
      <c r="H104">
        <f>SUM(H102:H103)</f>
        <v>0</v>
      </c>
      <c r="I104">
        <f>SUM(I102:I103)</f>
        <v>0</v>
      </c>
      <c r="J104">
        <f>SUM(J102:J103)</f>
        <v>392160</v>
      </c>
      <c r="K104">
        <f>SUM(K102:K103)</f>
        <v>369900</v>
      </c>
      <c r="L104">
        <v>0</v>
      </c>
      <c r="M104">
        <f>SUM(M102:M103)</f>
        <v>0</v>
      </c>
      <c r="N104">
        <f t="shared" si="5"/>
        <v>0</v>
      </c>
      <c r="O104">
        <v>0</v>
      </c>
      <c r="P104">
        <v>21700</v>
      </c>
    </row>
    <row r="105" spans="1:16">
      <c r="A105" t="s">
        <v>325</v>
      </c>
      <c r="J105">
        <v>159760</v>
      </c>
      <c r="K105">
        <v>164500</v>
      </c>
      <c r="N105">
        <f t="shared" si="5"/>
        <v>0</v>
      </c>
    </row>
    <row r="106" spans="1:16">
      <c r="A106" t="s">
        <v>308</v>
      </c>
      <c r="J106">
        <v>267040</v>
      </c>
      <c r="K106">
        <v>235900</v>
      </c>
      <c r="N106">
        <f t="shared" si="5"/>
        <v>0</v>
      </c>
    </row>
    <row r="107" spans="1:16">
      <c r="A107" t="str">
        <f>CONCATENATE(A105,"/",A106)</f>
        <v>ARXG36KMLA/AOYG36KQTA</v>
      </c>
      <c r="C107">
        <v>9.5</v>
      </c>
      <c r="D107">
        <v>10.8</v>
      </c>
      <c r="E107" t="s">
        <v>321</v>
      </c>
      <c r="F107" t="s">
        <v>291</v>
      </c>
      <c r="H107">
        <f>SUM(H105:H106)</f>
        <v>0</v>
      </c>
      <c r="I107">
        <f>SUM(I105:I106)</f>
        <v>0</v>
      </c>
      <c r="J107">
        <f>SUM(J105:J106)</f>
        <v>426800</v>
      </c>
      <c r="K107">
        <f>SUM(K105:K106)</f>
        <v>400400</v>
      </c>
      <c r="L107">
        <v>0</v>
      </c>
      <c r="M107">
        <f>SUM(M105:M106)</f>
        <v>0</v>
      </c>
      <c r="N107">
        <f t="shared" si="5"/>
        <v>0</v>
      </c>
      <c r="O107">
        <v>0</v>
      </c>
      <c r="P107">
        <v>21700</v>
      </c>
    </row>
    <row r="108" spans="1:16">
      <c r="A108" t="s">
        <v>326</v>
      </c>
      <c r="J108">
        <v>188320</v>
      </c>
      <c r="K108">
        <v>166200</v>
      </c>
      <c r="M108">
        <v>2189</v>
      </c>
      <c r="N108">
        <f t="shared" si="5"/>
        <v>0</v>
      </c>
    </row>
    <row r="109" spans="1:16">
      <c r="A109" t="s">
        <v>310</v>
      </c>
      <c r="J109">
        <v>255120</v>
      </c>
      <c r="K109">
        <v>225200</v>
      </c>
      <c r="N109">
        <f t="shared" si="5"/>
        <v>0</v>
      </c>
    </row>
    <row r="110" spans="1:16">
      <c r="A110" t="str">
        <f>CONCATENATE(A108,"/",A109)</f>
        <v>ARXG45KMLA/AOYG45KATA</v>
      </c>
      <c r="C110">
        <v>12.1</v>
      </c>
      <c r="D110">
        <v>13.5</v>
      </c>
      <c r="E110" t="s">
        <v>327</v>
      </c>
      <c r="F110" t="s">
        <v>328</v>
      </c>
      <c r="H110">
        <f>SUM(H108:H109)</f>
        <v>0</v>
      </c>
      <c r="I110">
        <f>SUM(I108:I109)</f>
        <v>0</v>
      </c>
      <c r="J110">
        <f>SUM(J108:J109)</f>
        <v>443440</v>
      </c>
      <c r="K110">
        <f>SUM(K108:K109)</f>
        <v>391400</v>
      </c>
      <c r="L110">
        <v>0</v>
      </c>
      <c r="M110">
        <f>SUM(M108:M109)</f>
        <v>2189</v>
      </c>
      <c r="N110">
        <f t="shared" si="5"/>
        <v>0</v>
      </c>
      <c r="O110">
        <v>0</v>
      </c>
      <c r="P110">
        <v>21700</v>
      </c>
    </row>
    <row r="111" spans="1:16">
      <c r="A111" t="s">
        <v>326</v>
      </c>
      <c r="J111">
        <v>188320</v>
      </c>
      <c r="K111">
        <v>166200</v>
      </c>
      <c r="M111">
        <v>2189</v>
      </c>
      <c r="N111">
        <f t="shared" si="5"/>
        <v>0</v>
      </c>
    </row>
    <row r="112" spans="1:16">
      <c r="A112" t="s">
        <v>313</v>
      </c>
      <c r="J112">
        <v>293520</v>
      </c>
      <c r="K112">
        <v>259300</v>
      </c>
      <c r="N112">
        <f t="shared" si="5"/>
        <v>0</v>
      </c>
    </row>
    <row r="113" spans="1:16">
      <c r="A113" t="str">
        <f>CONCATENATE(A111,"/",A112)</f>
        <v>ARXG45KMLA/AOYG45KQTA</v>
      </c>
      <c r="C113">
        <v>12.1</v>
      </c>
      <c r="D113">
        <v>13.5</v>
      </c>
      <c r="E113" t="s">
        <v>327</v>
      </c>
      <c r="F113" t="s">
        <v>328</v>
      </c>
      <c r="H113">
        <f>SUM(H111:H112)</f>
        <v>0</v>
      </c>
      <c r="I113">
        <f>SUM(I111:I112)</f>
        <v>0</v>
      </c>
      <c r="J113">
        <f>SUM(J111:J112)</f>
        <v>481840</v>
      </c>
      <c r="K113">
        <f>SUM(K111:K112)</f>
        <v>425500</v>
      </c>
      <c r="L113">
        <v>0</v>
      </c>
      <c r="M113">
        <f>SUM(M111:M112)</f>
        <v>2189</v>
      </c>
      <c r="N113">
        <f t="shared" si="5"/>
        <v>0</v>
      </c>
      <c r="O113">
        <v>0</v>
      </c>
      <c r="P113">
        <v>21700</v>
      </c>
    </row>
    <row r="114" spans="1:16">
      <c r="A114" t="s">
        <v>329</v>
      </c>
    </row>
    <row r="115" spans="1:16">
      <c r="A115" t="s">
        <v>172</v>
      </c>
    </row>
    <row r="116" spans="1:16">
      <c r="A116" t="s">
        <v>330</v>
      </c>
      <c r="J116">
        <v>139680</v>
      </c>
      <c r="K116">
        <v>123400</v>
      </c>
      <c r="N116">
        <f t="shared" ref="N116:N148" si="6">M116*L116</f>
        <v>0</v>
      </c>
    </row>
    <row r="117" spans="1:16">
      <c r="A117" t="s">
        <v>331</v>
      </c>
      <c r="J117">
        <v>100880</v>
      </c>
      <c r="K117">
        <v>89100</v>
      </c>
      <c r="N117">
        <f t="shared" si="6"/>
        <v>0</v>
      </c>
    </row>
    <row r="118" spans="1:16">
      <c r="A118" t="str">
        <f>CONCATENATE(A116,"/",A117)</f>
        <v>ARXG12KHTAP/AOYG12KBTB</v>
      </c>
      <c r="C118">
        <v>3.5</v>
      </c>
      <c r="D118">
        <v>4.3</v>
      </c>
      <c r="E118" t="s">
        <v>332</v>
      </c>
      <c r="F118" t="s">
        <v>333</v>
      </c>
      <c r="H118">
        <f>SUM(H116:H117)</f>
        <v>0</v>
      </c>
      <c r="I118">
        <f>I116+I117</f>
        <v>0</v>
      </c>
      <c r="J118">
        <f>SUM(J116:J117)</f>
        <v>240560</v>
      </c>
      <c r="K118">
        <f>SUM(K116:K117)</f>
        <v>212500</v>
      </c>
      <c r="L118">
        <v>0</v>
      </c>
      <c r="M118">
        <f>SUM(M116:M117)</f>
        <v>0</v>
      </c>
      <c r="N118">
        <f t="shared" si="6"/>
        <v>0</v>
      </c>
      <c r="O118">
        <v>0</v>
      </c>
      <c r="P118">
        <v>20900</v>
      </c>
    </row>
    <row r="119" spans="1:16">
      <c r="A119" t="s">
        <v>334</v>
      </c>
      <c r="J119">
        <v>157600</v>
      </c>
      <c r="K119">
        <v>139300</v>
      </c>
      <c r="N119">
        <f t="shared" si="6"/>
        <v>0</v>
      </c>
    </row>
    <row r="120" spans="1:16">
      <c r="A120" t="s">
        <v>335</v>
      </c>
      <c r="J120">
        <v>118640</v>
      </c>
      <c r="K120">
        <v>104800</v>
      </c>
      <c r="N120">
        <f t="shared" si="6"/>
        <v>0</v>
      </c>
    </row>
    <row r="121" spans="1:16">
      <c r="A121" t="str">
        <f>CONCATENATE(A119,"/",A120)</f>
        <v>ARXG14KHTAP/AOYG14KBTB</v>
      </c>
      <c r="C121">
        <v>4.3</v>
      </c>
      <c r="D121">
        <v>5</v>
      </c>
      <c r="E121" t="s">
        <v>336</v>
      </c>
      <c r="F121" t="s">
        <v>337</v>
      </c>
      <c r="H121">
        <f>SUM(H119:H120)</f>
        <v>0</v>
      </c>
      <c r="I121">
        <f>I119+I120</f>
        <v>0</v>
      </c>
      <c r="J121">
        <f>SUM(J119:J120)</f>
        <v>276240</v>
      </c>
      <c r="K121">
        <f>SUM(K119:K120)</f>
        <v>244100</v>
      </c>
      <c r="L121">
        <v>0</v>
      </c>
      <c r="M121">
        <f>SUM(M119:M120)</f>
        <v>0</v>
      </c>
      <c r="N121">
        <f t="shared" si="6"/>
        <v>0</v>
      </c>
      <c r="O121">
        <v>0</v>
      </c>
      <c r="P121">
        <v>20900</v>
      </c>
    </row>
    <row r="122" spans="1:16">
      <c r="A122" t="s">
        <v>338</v>
      </c>
      <c r="J122">
        <v>163200</v>
      </c>
      <c r="K122">
        <v>144200</v>
      </c>
      <c r="N122">
        <f t="shared" si="6"/>
        <v>0</v>
      </c>
    </row>
    <row r="123" spans="1:16">
      <c r="A123" t="s">
        <v>339</v>
      </c>
      <c r="J123">
        <v>136480</v>
      </c>
      <c r="K123">
        <v>120500</v>
      </c>
      <c r="N123">
        <f t="shared" si="6"/>
        <v>0</v>
      </c>
    </row>
    <row r="124" spans="1:16">
      <c r="A124" t="str">
        <f>CONCATENATE(A122,"/",A123)</f>
        <v>ARXG18KHTAP/AOYG18KBTB</v>
      </c>
      <c r="C124">
        <v>5.2</v>
      </c>
      <c r="D124">
        <v>6</v>
      </c>
      <c r="E124" t="s">
        <v>295</v>
      </c>
      <c r="F124" t="s">
        <v>340</v>
      </c>
      <c r="H124">
        <f>SUM(H122:H123)</f>
        <v>0</v>
      </c>
      <c r="I124">
        <f>SUM(I122:I123)</f>
        <v>0</v>
      </c>
      <c r="J124">
        <f>SUM(J122:J123)</f>
        <v>299680</v>
      </c>
      <c r="K124">
        <f>SUM(K122:K123)</f>
        <v>264700</v>
      </c>
      <c r="L124">
        <v>0</v>
      </c>
      <c r="M124">
        <f>SUM(M122:M123)</f>
        <v>0</v>
      </c>
      <c r="N124">
        <f t="shared" si="6"/>
        <v>0</v>
      </c>
      <c r="O124">
        <v>0</v>
      </c>
      <c r="P124">
        <v>20900</v>
      </c>
    </row>
    <row r="125" spans="1:16">
      <c r="A125" t="s">
        <v>341</v>
      </c>
      <c r="J125">
        <v>174720</v>
      </c>
      <c r="K125">
        <v>154400</v>
      </c>
      <c r="N125">
        <f t="shared" si="6"/>
        <v>0</v>
      </c>
    </row>
    <row r="126" spans="1:16">
      <c r="A126" t="s">
        <v>342</v>
      </c>
      <c r="J126">
        <v>192000</v>
      </c>
      <c r="K126">
        <v>169800</v>
      </c>
      <c r="N126">
        <f t="shared" si="6"/>
        <v>0</v>
      </c>
    </row>
    <row r="127" spans="1:16">
      <c r="A127" t="str">
        <f>CONCATENATE(A125,"/",A126)</f>
        <v>ARXG24KHTAP/AOYG24KBTB</v>
      </c>
      <c r="C127">
        <v>6.8</v>
      </c>
      <c r="D127">
        <v>8</v>
      </c>
      <c r="E127" t="s">
        <v>343</v>
      </c>
      <c r="F127" t="s">
        <v>344</v>
      </c>
      <c r="H127">
        <f>SUM(H125:H126)</f>
        <v>0</v>
      </c>
      <c r="I127">
        <f>SUM(I125:I126)</f>
        <v>0</v>
      </c>
      <c r="J127">
        <f>SUM(J125:J126)</f>
        <v>366720</v>
      </c>
      <c r="K127">
        <f>SUM(K125:K126)</f>
        <v>324200</v>
      </c>
      <c r="L127">
        <v>0</v>
      </c>
      <c r="M127">
        <f>SUM(M125:M126)</f>
        <v>0</v>
      </c>
      <c r="N127">
        <f t="shared" si="6"/>
        <v>0</v>
      </c>
      <c r="O127">
        <v>0</v>
      </c>
      <c r="P127">
        <v>20900</v>
      </c>
    </row>
    <row r="128" spans="1:16">
      <c r="A128" t="s">
        <v>345</v>
      </c>
      <c r="J128">
        <v>180720</v>
      </c>
      <c r="K128">
        <v>159500</v>
      </c>
      <c r="N128">
        <f t="shared" si="6"/>
        <v>0</v>
      </c>
    </row>
    <row r="129" spans="1:16">
      <c r="A129" t="s">
        <v>346</v>
      </c>
      <c r="J129">
        <v>282160</v>
      </c>
      <c r="K129">
        <v>249200</v>
      </c>
      <c r="N129">
        <f t="shared" si="6"/>
        <v>0</v>
      </c>
    </row>
    <row r="130" spans="1:16">
      <c r="A130" t="str">
        <f>CONCATENATE(A128,"/",A129)</f>
        <v>ARXG30KHTAP/AOYG30KBTB</v>
      </c>
      <c r="C130">
        <v>8.5</v>
      </c>
      <c r="D130">
        <v>10</v>
      </c>
      <c r="E130" t="s">
        <v>347</v>
      </c>
      <c r="F130" t="s">
        <v>348</v>
      </c>
      <c r="H130">
        <f>SUM(H128:H129)</f>
        <v>0</v>
      </c>
      <c r="I130">
        <f>SUM(I128:I129)</f>
        <v>0</v>
      </c>
      <c r="J130">
        <f>SUM(J128:J129)</f>
        <v>462880</v>
      </c>
      <c r="K130">
        <f>SUM(K128:K129)</f>
        <v>408700</v>
      </c>
      <c r="L130">
        <v>0</v>
      </c>
      <c r="M130">
        <f>SUM(M128:M129)</f>
        <v>0</v>
      </c>
      <c r="N130">
        <f t="shared" si="6"/>
        <v>0</v>
      </c>
      <c r="O130">
        <v>0</v>
      </c>
      <c r="P130">
        <v>21700</v>
      </c>
    </row>
    <row r="131" spans="1:16">
      <c r="A131" t="s">
        <v>349</v>
      </c>
      <c r="J131">
        <v>186880</v>
      </c>
      <c r="K131">
        <v>165100</v>
      </c>
      <c r="N131">
        <f t="shared" si="6"/>
        <v>0</v>
      </c>
    </row>
    <row r="132" spans="1:16">
      <c r="A132" t="s">
        <v>350</v>
      </c>
      <c r="J132">
        <v>309680</v>
      </c>
      <c r="K132">
        <v>273500</v>
      </c>
      <c r="N132">
        <f t="shared" si="6"/>
        <v>0</v>
      </c>
    </row>
    <row r="133" spans="1:16">
      <c r="A133" t="str">
        <f>CONCATENATE(A131,"/",A132)</f>
        <v>ARXG36KHTAP/AOYG36KBTB</v>
      </c>
      <c r="C133">
        <v>9.4</v>
      </c>
      <c r="D133">
        <v>11.2</v>
      </c>
      <c r="E133" t="s">
        <v>351</v>
      </c>
      <c r="F133" t="s">
        <v>352</v>
      </c>
      <c r="H133">
        <f>SUM(H131:H132)</f>
        <v>0</v>
      </c>
      <c r="I133">
        <f>SUM(I131:I132)</f>
        <v>0</v>
      </c>
      <c r="J133">
        <f>SUM(J131:J132)</f>
        <v>496560</v>
      </c>
      <c r="K133">
        <f>SUM(K131:K132)</f>
        <v>438600</v>
      </c>
      <c r="L133">
        <v>0</v>
      </c>
      <c r="M133">
        <f>SUM(M131:M132)</f>
        <v>0</v>
      </c>
      <c r="N133">
        <f t="shared" si="6"/>
        <v>0</v>
      </c>
      <c r="O133">
        <v>0</v>
      </c>
      <c r="P133">
        <v>21700</v>
      </c>
    </row>
    <row r="134" spans="1:16">
      <c r="A134" t="s">
        <v>349</v>
      </c>
      <c r="J134">
        <v>186880</v>
      </c>
      <c r="K134">
        <v>165100</v>
      </c>
      <c r="N134">
        <f t="shared" si="6"/>
        <v>0</v>
      </c>
    </row>
    <row r="135" spans="1:16">
      <c r="A135" t="s">
        <v>353</v>
      </c>
      <c r="J135">
        <v>356320</v>
      </c>
      <c r="K135">
        <v>314800</v>
      </c>
      <c r="N135">
        <f t="shared" si="6"/>
        <v>0</v>
      </c>
    </row>
    <row r="136" spans="1:16">
      <c r="A136" t="str">
        <f>CONCATENATE(A134,"/",A135)</f>
        <v>ARXG36KHTAP/AOYG36KRTA</v>
      </c>
      <c r="C136">
        <v>9.4</v>
      </c>
      <c r="D136">
        <v>11.2</v>
      </c>
      <c r="E136" t="s">
        <v>351</v>
      </c>
      <c r="F136" t="s">
        <v>352</v>
      </c>
      <c r="H136">
        <f>SUM(H134:H135)</f>
        <v>0</v>
      </c>
      <c r="I136">
        <f>SUM(I134:I135)</f>
        <v>0</v>
      </c>
      <c r="J136">
        <f>SUM(J134:J135)</f>
        <v>543200</v>
      </c>
      <c r="K136">
        <f>SUM(K134:K135)</f>
        <v>479900</v>
      </c>
      <c r="L136">
        <v>0</v>
      </c>
      <c r="M136">
        <f>SUM(M134:M135)</f>
        <v>0</v>
      </c>
      <c r="N136">
        <f t="shared" si="6"/>
        <v>0</v>
      </c>
      <c r="O136">
        <v>0</v>
      </c>
      <c r="P136">
        <v>21700</v>
      </c>
    </row>
    <row r="137" spans="1:16">
      <c r="A137" t="s">
        <v>354</v>
      </c>
      <c r="J137">
        <v>204720</v>
      </c>
      <c r="K137">
        <v>180900</v>
      </c>
      <c r="N137">
        <f t="shared" si="6"/>
        <v>0</v>
      </c>
    </row>
    <row r="138" spans="1:16">
      <c r="A138" t="s">
        <v>355</v>
      </c>
      <c r="J138">
        <v>340320</v>
      </c>
      <c r="K138">
        <v>300500</v>
      </c>
      <c r="N138">
        <f t="shared" si="6"/>
        <v>0</v>
      </c>
    </row>
    <row r="139" spans="1:16">
      <c r="A139" t="str">
        <f>CONCATENATE(A137,"/",A138)</f>
        <v>ARXG45KHTAP/AOYG45KBTB</v>
      </c>
      <c r="C139">
        <v>12.1</v>
      </c>
      <c r="D139">
        <v>13.3</v>
      </c>
      <c r="E139" t="s">
        <v>356</v>
      </c>
      <c r="F139" t="s">
        <v>357</v>
      </c>
      <c r="H139">
        <f>SUM(H137:H138)</f>
        <v>0</v>
      </c>
      <c r="I139">
        <f>SUM(I137:I138)</f>
        <v>0</v>
      </c>
      <c r="J139">
        <f>SUM(J137:J138)</f>
        <v>545040</v>
      </c>
      <c r="K139">
        <f>SUM(K137:K138)</f>
        <v>481400</v>
      </c>
      <c r="L139">
        <v>0</v>
      </c>
      <c r="M139">
        <f>SUM(M137:M138)</f>
        <v>0</v>
      </c>
      <c r="N139">
        <f t="shared" si="6"/>
        <v>0</v>
      </c>
      <c r="O139">
        <v>0</v>
      </c>
      <c r="P139">
        <v>21700</v>
      </c>
    </row>
    <row r="140" spans="1:16">
      <c r="A140" t="s">
        <v>354</v>
      </c>
      <c r="J140">
        <v>204720</v>
      </c>
      <c r="K140">
        <v>180900</v>
      </c>
      <c r="N140">
        <f t="shared" si="6"/>
        <v>0</v>
      </c>
    </row>
    <row r="141" spans="1:16">
      <c r="A141" t="s">
        <v>358</v>
      </c>
      <c r="J141">
        <v>391440</v>
      </c>
      <c r="K141">
        <v>345500</v>
      </c>
      <c r="N141">
        <f t="shared" si="6"/>
        <v>0</v>
      </c>
    </row>
    <row r="142" spans="1:16">
      <c r="A142" t="str">
        <f>CONCATENATE(A140,"/",A141)</f>
        <v>ARXG45KHTAP/AOYG45KRTA</v>
      </c>
      <c r="C142">
        <v>12.1</v>
      </c>
      <c r="D142">
        <v>13.3</v>
      </c>
      <c r="E142" t="s">
        <v>356</v>
      </c>
      <c r="F142" t="s">
        <v>357</v>
      </c>
      <c r="H142">
        <f>SUM(H140:H141)</f>
        <v>0</v>
      </c>
      <c r="I142">
        <f>SUM(I140:I141)</f>
        <v>0</v>
      </c>
      <c r="J142">
        <f>SUM(J140:J141)</f>
        <v>596160</v>
      </c>
      <c r="K142">
        <f>SUM(K140:K141)</f>
        <v>526400</v>
      </c>
      <c r="L142">
        <v>0</v>
      </c>
      <c r="M142">
        <f>SUM(M140:M141)</f>
        <v>0</v>
      </c>
      <c r="N142">
        <f t="shared" si="6"/>
        <v>0</v>
      </c>
      <c r="O142">
        <v>0</v>
      </c>
      <c r="P142">
        <v>21700</v>
      </c>
    </row>
    <row r="143" spans="1:16">
      <c r="A143" t="s">
        <v>359</v>
      </c>
      <c r="J143">
        <v>244480</v>
      </c>
      <c r="K143">
        <v>215900</v>
      </c>
      <c r="N143">
        <f t="shared" si="6"/>
        <v>0</v>
      </c>
    </row>
    <row r="144" spans="1:16">
      <c r="A144" t="s">
        <v>360</v>
      </c>
      <c r="J144">
        <v>372000</v>
      </c>
      <c r="K144">
        <v>328700</v>
      </c>
      <c r="N144">
        <f t="shared" si="6"/>
        <v>0</v>
      </c>
    </row>
    <row r="145" spans="1:16">
      <c r="A145" t="str">
        <f>CONCATENATE(A143,"/",A144)</f>
        <v>ARXG54KHTAP/AOYG54KBTB</v>
      </c>
      <c r="C145">
        <v>13.4</v>
      </c>
      <c r="D145">
        <v>16</v>
      </c>
      <c r="E145" t="s">
        <v>361</v>
      </c>
      <c r="F145" t="s">
        <v>362</v>
      </c>
      <c r="H145">
        <f>SUM(H143:H144)</f>
        <v>0</v>
      </c>
      <c r="I145">
        <f>SUM(I143:I144)</f>
        <v>0</v>
      </c>
      <c r="J145">
        <f>SUM(J143:J144)</f>
        <v>616480</v>
      </c>
      <c r="K145">
        <f>SUM(K143:K144)</f>
        <v>544600</v>
      </c>
      <c r="L145">
        <v>0</v>
      </c>
      <c r="M145">
        <f>SUM(M143:M144)</f>
        <v>0</v>
      </c>
      <c r="N145">
        <f t="shared" si="6"/>
        <v>0</v>
      </c>
      <c r="O145">
        <v>0</v>
      </c>
      <c r="P145">
        <v>21700</v>
      </c>
    </row>
    <row r="146" spans="1:16">
      <c r="A146" t="s">
        <v>359</v>
      </c>
      <c r="J146">
        <v>244480</v>
      </c>
      <c r="K146">
        <v>215900</v>
      </c>
      <c r="N146">
        <f t="shared" si="6"/>
        <v>0</v>
      </c>
    </row>
    <row r="147" spans="1:16">
      <c r="A147" t="s">
        <v>363</v>
      </c>
      <c r="J147">
        <v>427760</v>
      </c>
      <c r="K147">
        <v>377700</v>
      </c>
      <c r="N147">
        <f t="shared" si="6"/>
        <v>0</v>
      </c>
    </row>
    <row r="148" spans="1:16">
      <c r="A148" t="str">
        <f>CONCATENATE(A146,"/",A147)</f>
        <v>ARXG54KHTAP/AOYG54KRTA</v>
      </c>
      <c r="C148">
        <v>13.4</v>
      </c>
      <c r="D148">
        <v>16</v>
      </c>
      <c r="E148" t="s">
        <v>361</v>
      </c>
      <c r="F148" t="s">
        <v>362</v>
      </c>
      <c r="H148">
        <f>SUM(H146:H147)</f>
        <v>0</v>
      </c>
      <c r="I148">
        <f>SUM(I146:I147)</f>
        <v>0</v>
      </c>
      <c r="J148">
        <f>SUM(J146:J147)</f>
        <v>672240</v>
      </c>
      <c r="K148">
        <f>SUM(K146:K147)</f>
        <v>593600</v>
      </c>
      <c r="L148">
        <v>0</v>
      </c>
      <c r="M148">
        <f>SUM(M146:M147)</f>
        <v>0</v>
      </c>
      <c r="N148">
        <f t="shared" si="6"/>
        <v>0</v>
      </c>
      <c r="O148">
        <v>0</v>
      </c>
      <c r="P148">
        <v>21700</v>
      </c>
    </row>
    <row r="149" spans="1:16">
      <c r="A149" t="s">
        <v>364</v>
      </c>
    </row>
    <row r="150" spans="1:16">
      <c r="A150" t="s">
        <v>172</v>
      </c>
    </row>
    <row r="151" spans="1:16">
      <c r="A151" t="s">
        <v>365</v>
      </c>
      <c r="J151">
        <v>173920</v>
      </c>
      <c r="K151">
        <v>153600</v>
      </c>
      <c r="M151">
        <v>2189</v>
      </c>
      <c r="N151">
        <f t="shared" ref="N151:N162" si="7">M151*L151</f>
        <v>0</v>
      </c>
    </row>
    <row r="152" spans="1:16">
      <c r="A152" t="s">
        <v>355</v>
      </c>
      <c r="J152">
        <v>340320</v>
      </c>
      <c r="K152">
        <v>300500</v>
      </c>
      <c r="N152">
        <f t="shared" si="7"/>
        <v>0</v>
      </c>
    </row>
    <row r="153" spans="1:16">
      <c r="A153" t="str">
        <f>CONCATENATE(A151,"/",A152)</f>
        <v>ARXG45KHTA/AOYG45KBTB</v>
      </c>
      <c r="C153">
        <v>12.5</v>
      </c>
      <c r="D153">
        <v>14</v>
      </c>
      <c r="E153" t="s">
        <v>366</v>
      </c>
      <c r="F153" t="s">
        <v>367</v>
      </c>
      <c r="H153">
        <f>SUM(H151:H152)</f>
        <v>0</v>
      </c>
      <c r="I153">
        <f>SUM(I151:I152)</f>
        <v>0</v>
      </c>
      <c r="J153">
        <f>SUM(J151:J152)</f>
        <v>514240</v>
      </c>
      <c r="K153">
        <f>SUM(K151:K152)</f>
        <v>454100</v>
      </c>
      <c r="L153">
        <v>0</v>
      </c>
      <c r="M153">
        <f>SUM(M151:M152)</f>
        <v>2189</v>
      </c>
      <c r="N153">
        <f t="shared" si="7"/>
        <v>0</v>
      </c>
      <c r="O153">
        <v>0</v>
      </c>
      <c r="P153">
        <v>21700</v>
      </c>
    </row>
    <row r="154" spans="1:16">
      <c r="A154" t="s">
        <v>365</v>
      </c>
      <c r="J154">
        <v>173920</v>
      </c>
      <c r="K154">
        <v>153600</v>
      </c>
      <c r="M154">
        <v>2189</v>
      </c>
      <c r="N154">
        <f t="shared" si="7"/>
        <v>0</v>
      </c>
    </row>
    <row r="155" spans="1:16">
      <c r="A155" t="s">
        <v>358</v>
      </c>
      <c r="J155">
        <v>391440</v>
      </c>
      <c r="K155">
        <v>345500</v>
      </c>
      <c r="N155">
        <f t="shared" si="7"/>
        <v>0</v>
      </c>
    </row>
    <row r="156" spans="1:16">
      <c r="A156" t="str">
        <f>CONCATENATE(A154,"/",A155)</f>
        <v>ARXG45KHTA/AOYG45KRTA</v>
      </c>
      <c r="C156">
        <v>12.5</v>
      </c>
      <c r="D156">
        <v>14</v>
      </c>
      <c r="E156" t="s">
        <v>368</v>
      </c>
      <c r="F156" t="s">
        <v>369</v>
      </c>
      <c r="H156">
        <f>SUM(H154:H155)</f>
        <v>0</v>
      </c>
      <c r="I156">
        <f>SUM(I154:I155)</f>
        <v>0</v>
      </c>
      <c r="J156">
        <f>SUM(J154:J155)</f>
        <v>565360</v>
      </c>
      <c r="K156">
        <f>SUM(K154:K155)</f>
        <v>499100</v>
      </c>
      <c r="L156">
        <v>0</v>
      </c>
      <c r="M156">
        <f>SUM(M154:M155)</f>
        <v>2189</v>
      </c>
      <c r="N156">
        <f t="shared" si="7"/>
        <v>0</v>
      </c>
      <c r="O156">
        <v>0</v>
      </c>
      <c r="P156">
        <v>21700</v>
      </c>
    </row>
    <row r="157" spans="1:16">
      <c r="A157" t="s">
        <v>370</v>
      </c>
      <c r="J157">
        <v>307760</v>
      </c>
      <c r="K157">
        <v>271800</v>
      </c>
      <c r="N157">
        <f t="shared" si="7"/>
        <v>0</v>
      </c>
    </row>
    <row r="158" spans="1:16">
      <c r="A158" t="s">
        <v>360</v>
      </c>
      <c r="J158">
        <v>372000</v>
      </c>
      <c r="K158">
        <v>328700</v>
      </c>
      <c r="N158">
        <f t="shared" si="7"/>
        <v>0</v>
      </c>
    </row>
    <row r="159" spans="1:16">
      <c r="A159" t="str">
        <f>CONCATENATE(A157,"/",A158)</f>
        <v>ARXG54KHTA/AOYG54KBTB</v>
      </c>
      <c r="C159">
        <v>13.4</v>
      </c>
      <c r="D159">
        <v>16</v>
      </c>
      <c r="E159" t="s">
        <v>371</v>
      </c>
      <c r="F159" t="s">
        <v>372</v>
      </c>
      <c r="H159">
        <f>SUM(H157:H158)</f>
        <v>0</v>
      </c>
      <c r="I159">
        <f>SUM(I157:I158)</f>
        <v>0</v>
      </c>
      <c r="J159">
        <f>SUM(J157:J158)</f>
        <v>679760</v>
      </c>
      <c r="K159">
        <f>SUM(K157:K158)</f>
        <v>600500</v>
      </c>
      <c r="L159">
        <v>0</v>
      </c>
      <c r="M159">
        <f>SUM(M157:M158)</f>
        <v>0</v>
      </c>
      <c r="N159">
        <f t="shared" si="7"/>
        <v>0</v>
      </c>
      <c r="O159">
        <v>0</v>
      </c>
      <c r="P159">
        <v>21700</v>
      </c>
    </row>
    <row r="160" spans="1:16">
      <c r="A160" t="s">
        <v>370</v>
      </c>
      <c r="J160">
        <v>307760</v>
      </c>
      <c r="K160">
        <v>271800</v>
      </c>
      <c r="N160">
        <f t="shared" si="7"/>
        <v>0</v>
      </c>
    </row>
    <row r="161" spans="1:16">
      <c r="A161" t="s">
        <v>363</v>
      </c>
      <c r="J161">
        <v>427760</v>
      </c>
      <c r="K161">
        <v>377700</v>
      </c>
      <c r="N161">
        <f t="shared" si="7"/>
        <v>0</v>
      </c>
    </row>
    <row r="162" spans="1:16">
      <c r="A162" t="str">
        <f>CONCATENATE(A160,"/",A161)</f>
        <v>ARXG54KHTA/AOYG54KRTA</v>
      </c>
      <c r="C162">
        <v>14</v>
      </c>
      <c r="D162">
        <v>16</v>
      </c>
      <c r="E162" t="s">
        <v>373</v>
      </c>
      <c r="F162" t="s">
        <v>374</v>
      </c>
      <c r="H162">
        <f>SUM(H160:H161)</f>
        <v>0</v>
      </c>
      <c r="I162">
        <f>SUM(I160:I161)</f>
        <v>0</v>
      </c>
      <c r="J162">
        <f>SUM(J160:J161)</f>
        <v>735520</v>
      </c>
      <c r="K162">
        <f>SUM(K160:K161)</f>
        <v>649500</v>
      </c>
      <c r="L162">
        <v>0</v>
      </c>
      <c r="M162">
        <f>SUM(M160:M161)</f>
        <v>0</v>
      </c>
      <c r="N162">
        <f t="shared" si="7"/>
        <v>0</v>
      </c>
      <c r="O162">
        <v>0</v>
      </c>
      <c r="P162">
        <v>21700</v>
      </c>
    </row>
    <row r="163" spans="1:16">
      <c r="A163" t="s">
        <v>375</v>
      </c>
    </row>
    <row r="164" spans="1:16">
      <c r="A164" t="s">
        <v>172</v>
      </c>
    </row>
    <row r="165" spans="1:16">
      <c r="A165" t="s">
        <v>191</v>
      </c>
      <c r="J165">
        <v>90560</v>
      </c>
      <c r="K165">
        <v>80100</v>
      </c>
      <c r="N165">
        <f t="shared" ref="N165:N185" si="8">M165*L165</f>
        <v>0</v>
      </c>
    </row>
    <row r="166" spans="1:16">
      <c r="A166" t="s">
        <v>290</v>
      </c>
      <c r="J166">
        <v>102320</v>
      </c>
      <c r="K166">
        <v>90400</v>
      </c>
      <c r="N166">
        <f t="shared" si="8"/>
        <v>0</v>
      </c>
    </row>
    <row r="167" spans="1:16">
      <c r="A167" t="str">
        <f>CONCATENATE(A165,"/",A166)</f>
        <v>ABYG18KRTA/AOYG18KATA</v>
      </c>
      <c r="C167">
        <v>5.2</v>
      </c>
      <c r="D167">
        <v>6</v>
      </c>
      <c r="E167" t="s">
        <v>320</v>
      </c>
      <c r="F167" t="s">
        <v>295</v>
      </c>
      <c r="H167">
        <f>SUM(H165:H166)</f>
        <v>0</v>
      </c>
      <c r="I167">
        <f>SUM(I158:I166)</f>
        <v>0</v>
      </c>
      <c r="J167">
        <f>SUM(J165:J166)</f>
        <v>192880</v>
      </c>
      <c r="K167">
        <f>SUM(K165:K166)</f>
        <v>170500</v>
      </c>
      <c r="L167">
        <v>0</v>
      </c>
      <c r="M167">
        <f>SUM(M165:M166)</f>
        <v>0</v>
      </c>
      <c r="N167">
        <f t="shared" si="8"/>
        <v>0</v>
      </c>
      <c r="O167">
        <v>0</v>
      </c>
      <c r="P167">
        <v>21700</v>
      </c>
    </row>
    <row r="168" spans="1:16">
      <c r="A168" t="s">
        <v>376</v>
      </c>
      <c r="J168">
        <v>113840</v>
      </c>
      <c r="K168">
        <v>100500</v>
      </c>
      <c r="N168">
        <f t="shared" si="8"/>
        <v>0</v>
      </c>
    </row>
    <row r="169" spans="1:16">
      <c r="A169" t="s">
        <v>293</v>
      </c>
      <c r="J169">
        <v>150400</v>
      </c>
      <c r="K169">
        <v>146700</v>
      </c>
      <c r="N169">
        <f t="shared" si="8"/>
        <v>0</v>
      </c>
    </row>
    <row r="170" spans="1:16">
      <c r="A170" t="str">
        <f>CONCATENATE(A168,"/",A169)</f>
        <v>ABYG24KRTA/AOYG24KATA</v>
      </c>
      <c r="C170">
        <v>6.8</v>
      </c>
      <c r="D170">
        <v>7.5</v>
      </c>
      <c r="E170" t="s">
        <v>377</v>
      </c>
      <c r="F170" t="s">
        <v>291</v>
      </c>
      <c r="H170">
        <f>SUM(H168:H169)</f>
        <v>0</v>
      </c>
      <c r="I170">
        <f>SUM(I167:I169)</f>
        <v>0</v>
      </c>
      <c r="J170">
        <f>SUM(J168:J169)</f>
        <v>264240</v>
      </c>
      <c r="K170">
        <f>SUM(K168:K169)</f>
        <v>247200</v>
      </c>
      <c r="L170">
        <v>0</v>
      </c>
      <c r="M170">
        <f>SUM(M168:M169)</f>
        <v>0</v>
      </c>
      <c r="N170">
        <f t="shared" si="8"/>
        <v>0</v>
      </c>
      <c r="O170">
        <v>0</v>
      </c>
      <c r="P170">
        <v>21700</v>
      </c>
    </row>
    <row r="171" spans="1:16">
      <c r="A171" t="s">
        <v>378</v>
      </c>
      <c r="J171">
        <v>138000</v>
      </c>
      <c r="K171">
        <v>121800</v>
      </c>
      <c r="N171">
        <f t="shared" si="8"/>
        <v>0</v>
      </c>
    </row>
    <row r="172" spans="1:16">
      <c r="A172" t="s">
        <v>305</v>
      </c>
      <c r="J172">
        <v>211440</v>
      </c>
      <c r="K172">
        <v>186700</v>
      </c>
      <c r="N172">
        <f t="shared" si="8"/>
        <v>0</v>
      </c>
    </row>
    <row r="173" spans="1:16">
      <c r="A173" t="str">
        <f>CONCATENATE(A171,"/",A172)</f>
        <v>ABYG30KRTA/AOYG30KATA</v>
      </c>
      <c r="C173">
        <v>8.5</v>
      </c>
      <c r="D173">
        <v>10</v>
      </c>
      <c r="E173" t="s">
        <v>320</v>
      </c>
      <c r="F173" t="s">
        <v>295</v>
      </c>
      <c r="H173">
        <f>SUM(H171:H172)</f>
        <v>0</v>
      </c>
      <c r="I173">
        <f>SUM(I164:I172)</f>
        <v>0</v>
      </c>
      <c r="J173">
        <f>SUM(J171:J172)</f>
        <v>349440</v>
      </c>
      <c r="K173">
        <f>SUM(K171:K172)</f>
        <v>308500</v>
      </c>
      <c r="L173">
        <v>0</v>
      </c>
      <c r="M173">
        <f>SUM(M171:M172)</f>
        <v>0</v>
      </c>
      <c r="N173">
        <f t="shared" si="8"/>
        <v>0</v>
      </c>
      <c r="O173">
        <v>0</v>
      </c>
      <c r="P173">
        <v>21700</v>
      </c>
    </row>
    <row r="174" spans="1:16">
      <c r="A174" t="s">
        <v>379</v>
      </c>
      <c r="J174">
        <v>162720</v>
      </c>
      <c r="K174">
        <v>143700</v>
      </c>
      <c r="N174">
        <f t="shared" si="8"/>
        <v>0</v>
      </c>
    </row>
    <row r="175" spans="1:16">
      <c r="A175" t="s">
        <v>307</v>
      </c>
      <c r="J175">
        <v>232400</v>
      </c>
      <c r="K175">
        <v>205400</v>
      </c>
      <c r="N175">
        <f t="shared" si="8"/>
        <v>0</v>
      </c>
    </row>
    <row r="176" spans="1:16">
      <c r="A176" t="str">
        <f>CONCATENATE(A174,"/",A175)</f>
        <v>ABYG36KRTA/AOYG36KATA</v>
      </c>
      <c r="C176">
        <v>9.5</v>
      </c>
      <c r="D176">
        <v>10.8</v>
      </c>
      <c r="E176" t="s">
        <v>321</v>
      </c>
      <c r="F176" t="s">
        <v>291</v>
      </c>
      <c r="H176">
        <f>SUM(H174:H175)</f>
        <v>0</v>
      </c>
      <c r="I176">
        <f>SUM(I173:I175)</f>
        <v>0</v>
      </c>
      <c r="J176">
        <f>SUM(J174:J175)</f>
        <v>395120</v>
      </c>
      <c r="K176">
        <f>SUM(K174:K175)</f>
        <v>349100</v>
      </c>
      <c r="L176">
        <v>0</v>
      </c>
      <c r="M176">
        <f>SUM(M174:M175)</f>
        <v>0</v>
      </c>
      <c r="N176">
        <f t="shared" si="8"/>
        <v>0</v>
      </c>
      <c r="O176">
        <v>0</v>
      </c>
      <c r="P176">
        <v>21700</v>
      </c>
    </row>
    <row r="177" spans="1:16">
      <c r="A177" t="s">
        <v>379</v>
      </c>
      <c r="J177">
        <v>162720</v>
      </c>
      <c r="K177">
        <v>143700</v>
      </c>
      <c r="N177">
        <f t="shared" si="8"/>
        <v>0</v>
      </c>
    </row>
    <row r="178" spans="1:16">
      <c r="A178" t="s">
        <v>308</v>
      </c>
      <c r="J178">
        <v>267040</v>
      </c>
      <c r="K178">
        <v>235900</v>
      </c>
      <c r="N178">
        <f t="shared" si="8"/>
        <v>0</v>
      </c>
    </row>
    <row r="179" spans="1:16">
      <c r="A179" t="str">
        <f>CONCATENATE(A177,"/",A178)</f>
        <v>ABYG36KRTA/AOYG36KQTA</v>
      </c>
      <c r="C179">
        <v>9.5</v>
      </c>
      <c r="D179">
        <v>10.8</v>
      </c>
      <c r="E179" t="s">
        <v>321</v>
      </c>
      <c r="F179" t="s">
        <v>291</v>
      </c>
      <c r="H179">
        <f>SUM(H177:H178)</f>
        <v>0</v>
      </c>
      <c r="I179">
        <f>SUM(I176:I178)</f>
        <v>0</v>
      </c>
      <c r="J179">
        <f>SUM(J177:J178)</f>
        <v>429760</v>
      </c>
      <c r="K179">
        <f>SUM(K177:K178)</f>
        <v>379600</v>
      </c>
      <c r="L179">
        <v>0</v>
      </c>
      <c r="M179">
        <f>SUM(M177:M178)</f>
        <v>0</v>
      </c>
      <c r="N179">
        <f t="shared" si="8"/>
        <v>0</v>
      </c>
      <c r="O179">
        <v>0</v>
      </c>
      <c r="P179">
        <v>21700</v>
      </c>
    </row>
    <row r="180" spans="1:16">
      <c r="A180" t="s">
        <v>380</v>
      </c>
      <c r="J180">
        <v>192240</v>
      </c>
      <c r="K180">
        <v>169900</v>
      </c>
      <c r="N180">
        <f t="shared" si="8"/>
        <v>0</v>
      </c>
    </row>
    <row r="181" spans="1:16">
      <c r="A181" t="s">
        <v>310</v>
      </c>
      <c r="J181">
        <v>255120</v>
      </c>
      <c r="K181">
        <v>225200</v>
      </c>
      <c r="N181">
        <f t="shared" si="8"/>
        <v>0</v>
      </c>
    </row>
    <row r="182" spans="1:16">
      <c r="A182" t="str">
        <f>CONCATENATE(A180,"/",A181)</f>
        <v>ABYG45KRTA/AOYG45KATA</v>
      </c>
      <c r="C182">
        <v>12.1</v>
      </c>
      <c r="D182">
        <v>13.5</v>
      </c>
      <c r="E182" t="s">
        <v>327</v>
      </c>
      <c r="F182" t="s">
        <v>381</v>
      </c>
      <c r="H182">
        <f>SUM(H180:H181)</f>
        <v>0</v>
      </c>
      <c r="I182">
        <f>SUM(I179:I181)</f>
        <v>0</v>
      </c>
      <c r="J182">
        <f>SUM(J180:J181)</f>
        <v>447360</v>
      </c>
      <c r="K182">
        <f>SUM(K180:K181)</f>
        <v>395100</v>
      </c>
      <c r="L182">
        <v>0</v>
      </c>
      <c r="M182">
        <f>SUM(M180:M181)</f>
        <v>0</v>
      </c>
      <c r="N182">
        <f t="shared" si="8"/>
        <v>0</v>
      </c>
      <c r="O182">
        <v>0</v>
      </c>
      <c r="P182">
        <v>21700</v>
      </c>
    </row>
    <row r="183" spans="1:16">
      <c r="A183" t="s">
        <v>380</v>
      </c>
      <c r="J183">
        <v>192240</v>
      </c>
      <c r="K183">
        <v>169900</v>
      </c>
      <c r="N183">
        <f t="shared" si="8"/>
        <v>0</v>
      </c>
    </row>
    <row r="184" spans="1:16">
      <c r="A184" t="s">
        <v>313</v>
      </c>
      <c r="J184">
        <v>293520</v>
      </c>
      <c r="K184">
        <v>259300</v>
      </c>
      <c r="N184">
        <f t="shared" si="8"/>
        <v>0</v>
      </c>
    </row>
    <row r="185" spans="1:16">
      <c r="A185" t="str">
        <f>CONCATENATE(A183,"/",A184)</f>
        <v>ABYG45KRTA/AOYG45KQTA</v>
      </c>
      <c r="C185">
        <v>12.1</v>
      </c>
      <c r="D185">
        <v>13.5</v>
      </c>
      <c r="E185" t="s">
        <v>327</v>
      </c>
      <c r="F185" t="s">
        <v>381</v>
      </c>
      <c r="H185">
        <f>SUM(H183:H184)</f>
        <v>0</v>
      </c>
      <c r="I185">
        <f>SUM(I182:I184)</f>
        <v>0</v>
      </c>
      <c r="J185">
        <f>SUM(J183:J184)</f>
        <v>485760</v>
      </c>
      <c r="K185">
        <f>SUM(K183:K184)</f>
        <v>429200</v>
      </c>
      <c r="L185">
        <v>0</v>
      </c>
      <c r="M185">
        <f>SUM(M183:M184)</f>
        <v>0</v>
      </c>
      <c r="N185">
        <f t="shared" si="8"/>
        <v>0</v>
      </c>
      <c r="O185">
        <v>0</v>
      </c>
      <c r="P185">
        <v>21700</v>
      </c>
    </row>
    <row r="186" spans="1:16">
      <c r="A186" t="s">
        <v>193</v>
      </c>
    </row>
    <row r="187" spans="1:16">
      <c r="A187" t="s">
        <v>382</v>
      </c>
      <c r="J187">
        <v>23970</v>
      </c>
      <c r="K187" t="s">
        <v>383</v>
      </c>
      <c r="N187">
        <f>M187*L187</f>
        <v>0</v>
      </c>
    </row>
    <row r="188" spans="1:16">
      <c r="A188" t="s">
        <v>194</v>
      </c>
      <c r="J188">
        <v>11760</v>
      </c>
      <c r="K188" t="s">
        <v>383</v>
      </c>
      <c r="N188">
        <f>M188*L188</f>
        <v>0</v>
      </c>
    </row>
    <row r="189" spans="1:16">
      <c r="A189" t="s">
        <v>195</v>
      </c>
      <c r="J189">
        <v>11760</v>
      </c>
      <c r="K189" t="s">
        <v>383</v>
      </c>
      <c r="N189">
        <f>M189*L189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4:P148"/>
  <sheetViews>
    <sheetView workbookViewId="0"/>
  </sheetViews>
  <sheetFormatPr defaultRowHeight="12.75"/>
  <sheetData>
    <row r="4" spans="1:16">
      <c r="C4" t="s">
        <v>0</v>
      </c>
      <c r="F4">
        <f>SUM(N8:N148)</f>
        <v>0</v>
      </c>
      <c r="I4" t="s">
        <v>1</v>
      </c>
      <c r="J4">
        <f>SUMPRODUCT(H8:H148,L8:L148)</f>
        <v>0</v>
      </c>
      <c r="M4" t="s">
        <v>2</v>
      </c>
      <c r="N4">
        <f>SUMPRODUCT(I8:I148,L8:L148)</f>
        <v>0</v>
      </c>
    </row>
    <row r="6" spans="1:16">
      <c r="A6" t="s">
        <v>3</v>
      </c>
      <c r="B6" t="s">
        <v>4</v>
      </c>
      <c r="C6" t="s">
        <v>5</v>
      </c>
      <c r="E6" t="s">
        <v>6</v>
      </c>
      <c r="G6" t="s">
        <v>7</v>
      </c>
      <c r="H6" t="s">
        <v>258</v>
      </c>
      <c r="I6" t="s">
        <v>259</v>
      </c>
      <c r="J6" t="s">
        <v>10</v>
      </c>
      <c r="K6" t="s">
        <v>384</v>
      </c>
      <c r="L6" t="s">
        <v>12</v>
      </c>
      <c r="M6" t="s">
        <v>13</v>
      </c>
      <c r="N6" t="s">
        <v>14</v>
      </c>
      <c r="O6" t="s">
        <v>15</v>
      </c>
      <c r="P6" t="s">
        <v>16</v>
      </c>
    </row>
    <row r="7" spans="1:16">
      <c r="C7" t="s">
        <v>17</v>
      </c>
      <c r="D7" t="s">
        <v>18</v>
      </c>
      <c r="E7" t="s">
        <v>260</v>
      </c>
      <c r="F7" t="s">
        <v>261</v>
      </c>
    </row>
    <row r="8" spans="1:16">
      <c r="A8" t="s">
        <v>274</v>
      </c>
    </row>
    <row r="9" spans="1:16">
      <c r="A9" t="s">
        <v>138</v>
      </c>
    </row>
    <row r="10" spans="1:16">
      <c r="A10" t="s">
        <v>227</v>
      </c>
      <c r="G10" t="s">
        <v>166</v>
      </c>
      <c r="H10">
        <v>0.17799999999999999</v>
      </c>
      <c r="I10">
        <v>17</v>
      </c>
      <c r="J10">
        <v>119040</v>
      </c>
      <c r="K10">
        <v>98500</v>
      </c>
      <c r="N10">
        <f t="shared" ref="N10:N18" si="0">M10*L10</f>
        <v>0</v>
      </c>
    </row>
    <row r="11" spans="1:16">
      <c r="A11" t="s">
        <v>385</v>
      </c>
      <c r="G11" t="s">
        <v>198</v>
      </c>
      <c r="H11">
        <v>0.224</v>
      </c>
      <c r="I11">
        <v>40</v>
      </c>
      <c r="J11">
        <v>119040</v>
      </c>
      <c r="K11">
        <v>98500</v>
      </c>
      <c r="N11">
        <f t="shared" si="0"/>
        <v>0</v>
      </c>
    </row>
    <row r="12" spans="1:16">
      <c r="A12" t="s">
        <v>386</v>
      </c>
      <c r="B12" t="s">
        <v>387</v>
      </c>
      <c r="C12">
        <v>2.6</v>
      </c>
      <c r="D12">
        <v>3.5</v>
      </c>
      <c r="E12" t="s">
        <v>277</v>
      </c>
      <c r="F12" t="s">
        <v>278</v>
      </c>
      <c r="H12">
        <f>SUM(H10:H11)</f>
        <v>0.40200000000000002</v>
      </c>
      <c r="I12">
        <f>SUM(I10:I11)</f>
        <v>57</v>
      </c>
      <c r="J12">
        <f>J11+J10</f>
        <v>238080</v>
      </c>
      <c r="K12">
        <f>K11+K10</f>
        <v>197000</v>
      </c>
      <c r="L12">
        <v>0</v>
      </c>
      <c r="M12">
        <f>SUM(M10:M11)</f>
        <v>0</v>
      </c>
      <c r="N12">
        <f t="shared" si="0"/>
        <v>0</v>
      </c>
      <c r="O12">
        <v>0</v>
      </c>
      <c r="P12">
        <v>20900</v>
      </c>
    </row>
    <row r="13" spans="1:16">
      <c r="A13" t="s">
        <v>228</v>
      </c>
      <c r="G13" t="s">
        <v>166</v>
      </c>
      <c r="H13">
        <v>0.17799999999999999</v>
      </c>
      <c r="I13">
        <v>17</v>
      </c>
      <c r="J13">
        <v>131120</v>
      </c>
      <c r="K13">
        <v>108700</v>
      </c>
      <c r="N13">
        <f t="shared" si="0"/>
        <v>0</v>
      </c>
    </row>
    <row r="14" spans="1:16">
      <c r="A14" t="s">
        <v>388</v>
      </c>
      <c r="G14" t="s">
        <v>198</v>
      </c>
      <c r="H14">
        <v>0.224</v>
      </c>
      <c r="I14">
        <v>40</v>
      </c>
      <c r="J14">
        <v>131120</v>
      </c>
      <c r="K14">
        <v>108700</v>
      </c>
      <c r="N14">
        <f t="shared" si="0"/>
        <v>0</v>
      </c>
    </row>
    <row r="15" spans="1:16">
      <c r="A15" t="s">
        <v>389</v>
      </c>
      <c r="B15" t="s">
        <v>387</v>
      </c>
      <c r="C15">
        <v>3.5</v>
      </c>
      <c r="D15">
        <v>4.5</v>
      </c>
      <c r="E15" t="s">
        <v>281</v>
      </c>
      <c r="F15" t="s">
        <v>282</v>
      </c>
      <c r="H15">
        <f>SUM(H13:H14)</f>
        <v>0.40200000000000002</v>
      </c>
      <c r="I15">
        <f>SUM(I13:I14)</f>
        <v>57</v>
      </c>
      <c r="J15">
        <f>J14+J13</f>
        <v>262240</v>
      </c>
      <c r="K15">
        <f>K14+K13</f>
        <v>217400</v>
      </c>
      <c r="L15">
        <v>0</v>
      </c>
      <c r="M15">
        <f>SUM(M13:M14)</f>
        <v>0</v>
      </c>
      <c r="N15">
        <f t="shared" si="0"/>
        <v>0</v>
      </c>
      <c r="O15">
        <v>0</v>
      </c>
      <c r="P15">
        <v>20900</v>
      </c>
    </row>
    <row r="16" spans="1:16">
      <c r="A16" t="s">
        <v>229</v>
      </c>
      <c r="G16" t="s">
        <v>166</v>
      </c>
      <c r="H16">
        <v>0.17799999999999999</v>
      </c>
      <c r="I16">
        <v>17</v>
      </c>
      <c r="J16">
        <v>143120</v>
      </c>
      <c r="K16">
        <v>118800</v>
      </c>
      <c r="N16">
        <f t="shared" si="0"/>
        <v>0</v>
      </c>
    </row>
    <row r="17" spans="1:16">
      <c r="A17" t="s">
        <v>390</v>
      </c>
      <c r="G17" t="s">
        <v>391</v>
      </c>
      <c r="H17">
        <v>0.247</v>
      </c>
      <c r="I17">
        <v>44</v>
      </c>
      <c r="J17">
        <v>143120</v>
      </c>
      <c r="K17">
        <v>118800</v>
      </c>
      <c r="N17">
        <f t="shared" si="0"/>
        <v>0</v>
      </c>
    </row>
    <row r="18" spans="1:16">
      <c r="A18" t="s">
        <v>392</v>
      </c>
      <c r="B18" t="s">
        <v>387</v>
      </c>
      <c r="C18">
        <v>4.2</v>
      </c>
      <c r="D18">
        <v>5.2</v>
      </c>
      <c r="E18" t="s">
        <v>285</v>
      </c>
      <c r="F18" t="s">
        <v>282</v>
      </c>
      <c r="H18">
        <f>SUM(H16:H17)</f>
        <v>0.42499999999999999</v>
      </c>
      <c r="I18">
        <f>SUM(I16:I17)</f>
        <v>61</v>
      </c>
      <c r="J18">
        <f>J17+J16</f>
        <v>286240</v>
      </c>
      <c r="K18">
        <f>K17+K16</f>
        <v>237600</v>
      </c>
      <c r="L18">
        <v>0</v>
      </c>
      <c r="M18">
        <f>SUM(M16:M17)</f>
        <v>0</v>
      </c>
      <c r="N18">
        <f t="shared" si="0"/>
        <v>0</v>
      </c>
      <c r="O18">
        <v>0</v>
      </c>
      <c r="P18">
        <v>20900</v>
      </c>
    </row>
    <row r="19" spans="1:16">
      <c r="A19" t="s">
        <v>286</v>
      </c>
    </row>
    <row r="20" spans="1:16">
      <c r="A20" t="s">
        <v>230</v>
      </c>
    </row>
    <row r="21" spans="1:16">
      <c r="A21" t="s">
        <v>239</v>
      </c>
      <c r="G21" t="s">
        <v>393</v>
      </c>
      <c r="H21">
        <v>0.121</v>
      </c>
      <c r="I21">
        <v>15</v>
      </c>
      <c r="J21">
        <v>105200</v>
      </c>
      <c r="K21">
        <v>101600</v>
      </c>
      <c r="N21">
        <f t="shared" ref="N21:N36" si="1">M21*L21</f>
        <v>0</v>
      </c>
    </row>
    <row r="22" spans="1:16">
      <c r="A22" t="s">
        <v>394</v>
      </c>
      <c r="G22" t="s">
        <v>198</v>
      </c>
      <c r="H22">
        <v>0.224</v>
      </c>
      <c r="I22">
        <v>40</v>
      </c>
      <c r="J22">
        <v>93120</v>
      </c>
      <c r="K22">
        <v>81700</v>
      </c>
      <c r="N22">
        <f t="shared" si="1"/>
        <v>0</v>
      </c>
    </row>
    <row r="23" spans="1:16">
      <c r="A23" t="s">
        <v>233</v>
      </c>
      <c r="G23" t="s">
        <v>395</v>
      </c>
      <c r="H23">
        <v>7.0000000000000007E-2</v>
      </c>
      <c r="I23">
        <v>2.6</v>
      </c>
      <c r="J23">
        <v>10160</v>
      </c>
      <c r="K23">
        <v>9200</v>
      </c>
      <c r="N23">
        <f t="shared" si="1"/>
        <v>0</v>
      </c>
    </row>
    <row r="24" spans="1:16">
      <c r="A24" t="s">
        <v>396</v>
      </c>
      <c r="B24" t="s">
        <v>397</v>
      </c>
      <c r="C24">
        <v>3.5</v>
      </c>
      <c r="D24">
        <v>4.0999999999999996</v>
      </c>
      <c r="E24" t="s">
        <v>398</v>
      </c>
      <c r="F24" t="s">
        <v>278</v>
      </c>
      <c r="H24">
        <f>SUM(H21:H23)</f>
        <v>0.41499999999999998</v>
      </c>
      <c r="I24">
        <f>SUM(I21:I23)</f>
        <v>57.6</v>
      </c>
      <c r="J24">
        <f>SUM(J21:J23)</f>
        <v>208480</v>
      </c>
      <c r="K24">
        <f>SUM(K21:K23)</f>
        <v>192500</v>
      </c>
      <c r="L24">
        <v>0</v>
      </c>
      <c r="M24">
        <f>SUM(M21:M23)</f>
        <v>0</v>
      </c>
      <c r="N24">
        <f t="shared" si="1"/>
        <v>0</v>
      </c>
      <c r="O24">
        <v>0</v>
      </c>
      <c r="P24">
        <v>20900</v>
      </c>
    </row>
    <row r="25" spans="1:16">
      <c r="A25" t="s">
        <v>241</v>
      </c>
      <c r="G25" t="s">
        <v>393</v>
      </c>
      <c r="H25">
        <v>0.121</v>
      </c>
      <c r="I25">
        <v>15</v>
      </c>
      <c r="J25">
        <v>127600</v>
      </c>
      <c r="K25">
        <v>111300</v>
      </c>
      <c r="N25">
        <f t="shared" si="1"/>
        <v>0</v>
      </c>
    </row>
    <row r="26" spans="1:16">
      <c r="A26" t="s">
        <v>399</v>
      </c>
      <c r="G26" t="s">
        <v>198</v>
      </c>
      <c r="H26">
        <v>0.224</v>
      </c>
      <c r="I26">
        <v>40</v>
      </c>
      <c r="J26">
        <v>103520</v>
      </c>
      <c r="K26">
        <v>91200</v>
      </c>
      <c r="N26">
        <f t="shared" si="1"/>
        <v>0</v>
      </c>
    </row>
    <row r="27" spans="1:16">
      <c r="A27" t="s">
        <v>233</v>
      </c>
      <c r="G27" t="s">
        <v>395</v>
      </c>
      <c r="H27">
        <v>7.0000000000000007E-2</v>
      </c>
      <c r="I27">
        <v>2.6</v>
      </c>
      <c r="J27">
        <v>10160</v>
      </c>
      <c r="K27">
        <v>9200</v>
      </c>
      <c r="N27">
        <f t="shared" si="1"/>
        <v>0</v>
      </c>
    </row>
    <row r="28" spans="1:16">
      <c r="A28" t="s">
        <v>400</v>
      </c>
      <c r="B28" t="s">
        <v>397</v>
      </c>
      <c r="C28">
        <v>4.3</v>
      </c>
      <c r="D28">
        <v>5</v>
      </c>
      <c r="E28" t="s">
        <v>285</v>
      </c>
      <c r="F28" t="s">
        <v>401</v>
      </c>
      <c r="H28">
        <f>SUM(H25:H27)</f>
        <v>0.41499999999999998</v>
      </c>
      <c r="I28">
        <f>SUM(I25:I27)</f>
        <v>57.6</v>
      </c>
      <c r="J28">
        <f>SUM(J25:J27)</f>
        <v>241280</v>
      </c>
      <c r="K28">
        <f>SUM(K25:K27)</f>
        <v>211700</v>
      </c>
      <c r="L28">
        <v>0</v>
      </c>
      <c r="M28">
        <f>SUM(M25:M27)</f>
        <v>0</v>
      </c>
      <c r="N28">
        <f t="shared" si="1"/>
        <v>0</v>
      </c>
      <c r="O28">
        <v>0</v>
      </c>
      <c r="P28">
        <v>20900</v>
      </c>
    </row>
    <row r="29" spans="1:16">
      <c r="A29" t="s">
        <v>243</v>
      </c>
      <c r="G29" t="s">
        <v>393</v>
      </c>
      <c r="H29">
        <v>0.121</v>
      </c>
      <c r="I29">
        <v>15</v>
      </c>
      <c r="J29">
        <v>139680</v>
      </c>
      <c r="K29">
        <v>123100</v>
      </c>
      <c r="N29">
        <f t="shared" si="1"/>
        <v>0</v>
      </c>
    </row>
    <row r="30" spans="1:16">
      <c r="A30" t="s">
        <v>402</v>
      </c>
      <c r="G30" t="s">
        <v>403</v>
      </c>
      <c r="H30">
        <v>0.23200000000000001</v>
      </c>
      <c r="I30">
        <v>36</v>
      </c>
      <c r="J30">
        <v>110480</v>
      </c>
      <c r="K30">
        <v>97000</v>
      </c>
      <c r="N30">
        <f t="shared" si="1"/>
        <v>0</v>
      </c>
    </row>
    <row r="31" spans="1:16">
      <c r="A31" t="s">
        <v>233</v>
      </c>
      <c r="G31" t="s">
        <v>395</v>
      </c>
      <c r="H31">
        <v>7.0000000000000007E-2</v>
      </c>
      <c r="I31">
        <v>2.6</v>
      </c>
      <c r="J31">
        <v>10160</v>
      </c>
      <c r="K31">
        <v>9200</v>
      </c>
      <c r="N31">
        <f t="shared" si="1"/>
        <v>0</v>
      </c>
    </row>
    <row r="32" spans="1:16">
      <c r="A32" t="s">
        <v>404</v>
      </c>
      <c r="B32" t="s">
        <v>397</v>
      </c>
      <c r="C32">
        <v>5.2</v>
      </c>
      <c r="D32">
        <v>6</v>
      </c>
      <c r="E32" t="s">
        <v>398</v>
      </c>
      <c r="F32" t="s">
        <v>278</v>
      </c>
      <c r="H32">
        <f>H29+H30+H31</f>
        <v>0.42299999999999999</v>
      </c>
      <c r="I32">
        <f>I29+I30+I31</f>
        <v>53.6</v>
      </c>
      <c r="J32">
        <f>SUM(J29:J31)</f>
        <v>260320</v>
      </c>
      <c r="K32">
        <f>SUM(K29:K31)</f>
        <v>229300</v>
      </c>
      <c r="L32">
        <v>0</v>
      </c>
      <c r="M32">
        <f>M29+M30+M31</f>
        <v>0</v>
      </c>
      <c r="N32">
        <f t="shared" si="1"/>
        <v>0</v>
      </c>
      <c r="O32">
        <v>0</v>
      </c>
      <c r="P32">
        <v>20900</v>
      </c>
    </row>
    <row r="33" spans="1:16">
      <c r="A33" t="s">
        <v>405</v>
      </c>
      <c r="G33" t="s">
        <v>393</v>
      </c>
      <c r="H33">
        <v>0.121</v>
      </c>
      <c r="I33">
        <v>16</v>
      </c>
      <c r="J33">
        <v>172480</v>
      </c>
      <c r="K33">
        <v>144000</v>
      </c>
      <c r="N33">
        <f t="shared" si="1"/>
        <v>0</v>
      </c>
    </row>
    <row r="34" spans="1:16">
      <c r="A34" t="s">
        <v>406</v>
      </c>
      <c r="G34" t="s">
        <v>407</v>
      </c>
      <c r="H34">
        <v>0.28199999999999997</v>
      </c>
      <c r="I34">
        <v>42</v>
      </c>
      <c r="J34">
        <v>102640</v>
      </c>
      <c r="K34">
        <v>92500</v>
      </c>
      <c r="N34">
        <f t="shared" si="1"/>
        <v>0</v>
      </c>
    </row>
    <row r="35" spans="1:16">
      <c r="A35" t="s">
        <v>233</v>
      </c>
      <c r="G35" t="s">
        <v>395</v>
      </c>
      <c r="H35">
        <v>7.0000000000000007E-2</v>
      </c>
      <c r="I35">
        <v>2.6</v>
      </c>
      <c r="J35">
        <v>10160</v>
      </c>
      <c r="K35">
        <v>9200</v>
      </c>
      <c r="N35">
        <f t="shared" si="1"/>
        <v>0</v>
      </c>
    </row>
    <row r="36" spans="1:16">
      <c r="A36" t="s">
        <v>408</v>
      </c>
      <c r="B36" t="s">
        <v>397</v>
      </c>
      <c r="C36">
        <v>6.8</v>
      </c>
      <c r="D36">
        <v>8</v>
      </c>
      <c r="E36" t="s">
        <v>321</v>
      </c>
      <c r="F36" t="s">
        <v>291</v>
      </c>
      <c r="H36">
        <f>H33+H34+H35</f>
        <v>0.47299999999999998</v>
      </c>
      <c r="I36">
        <f>I33+I34+I35</f>
        <v>60.6</v>
      </c>
      <c r="J36">
        <f>J33+J34+J35</f>
        <v>285280</v>
      </c>
      <c r="K36">
        <f>K33+K34+K35</f>
        <v>245700</v>
      </c>
      <c r="L36">
        <v>0</v>
      </c>
      <c r="M36">
        <f>M33+M34+M35</f>
        <v>0</v>
      </c>
      <c r="N36">
        <f t="shared" si="1"/>
        <v>0</v>
      </c>
      <c r="O36">
        <v>0</v>
      </c>
      <c r="P36">
        <v>20900</v>
      </c>
    </row>
    <row r="37" spans="1:16">
      <c r="A37" t="s">
        <v>409</v>
      </c>
    </row>
    <row r="38" spans="1:16">
      <c r="A38" t="s">
        <v>410</v>
      </c>
    </row>
    <row r="39" spans="1:16">
      <c r="A39" t="s">
        <v>411</v>
      </c>
      <c r="G39" t="s">
        <v>412</v>
      </c>
      <c r="H39">
        <v>0.34</v>
      </c>
      <c r="I39">
        <v>26</v>
      </c>
      <c r="J39">
        <v>226000</v>
      </c>
      <c r="K39">
        <v>205300</v>
      </c>
      <c r="N39">
        <f t="shared" ref="N39:N66" si="2">M39*L39</f>
        <v>0</v>
      </c>
    </row>
    <row r="40" spans="1:16">
      <c r="A40" t="s">
        <v>413</v>
      </c>
      <c r="G40" t="s">
        <v>149</v>
      </c>
      <c r="H40">
        <v>0.45300000000000001</v>
      </c>
      <c r="I40">
        <v>61</v>
      </c>
      <c r="J40">
        <v>189680</v>
      </c>
      <c r="K40">
        <v>172100</v>
      </c>
      <c r="N40">
        <f t="shared" si="2"/>
        <v>0</v>
      </c>
    </row>
    <row r="41" spans="1:16">
      <c r="A41" t="s">
        <v>414</v>
      </c>
      <c r="G41" t="s">
        <v>415</v>
      </c>
      <c r="H41">
        <v>0.129</v>
      </c>
      <c r="I41">
        <v>5.5</v>
      </c>
      <c r="J41">
        <v>10160</v>
      </c>
      <c r="K41">
        <v>9400</v>
      </c>
      <c r="N41">
        <f t="shared" si="2"/>
        <v>0</v>
      </c>
    </row>
    <row r="42" spans="1:16">
      <c r="A42" t="s">
        <v>416</v>
      </c>
      <c r="B42" t="s">
        <v>417</v>
      </c>
      <c r="C42">
        <v>8.5</v>
      </c>
      <c r="D42">
        <v>10</v>
      </c>
      <c r="E42" t="s">
        <v>347</v>
      </c>
      <c r="F42" t="s">
        <v>418</v>
      </c>
      <c r="H42">
        <f>SUM(H39:H41)</f>
        <v>0.92200000000000004</v>
      </c>
      <c r="I42">
        <f>SUM(I39:I41)</f>
        <v>92.5</v>
      </c>
      <c r="J42">
        <f>J39+J40+J41</f>
        <v>425840</v>
      </c>
      <c r="K42">
        <f>K39+K40+K41</f>
        <v>386800</v>
      </c>
      <c r="L42">
        <v>0</v>
      </c>
      <c r="M42">
        <f>SUM(M39:M41)</f>
        <v>0</v>
      </c>
      <c r="N42">
        <f t="shared" si="2"/>
        <v>0</v>
      </c>
      <c r="O42">
        <v>0</v>
      </c>
      <c r="P42">
        <v>21700</v>
      </c>
    </row>
    <row r="43" spans="1:16">
      <c r="A43" t="s">
        <v>419</v>
      </c>
      <c r="G43" t="s">
        <v>412</v>
      </c>
      <c r="H43">
        <v>0.34</v>
      </c>
      <c r="I43">
        <v>26</v>
      </c>
      <c r="J43">
        <v>244960</v>
      </c>
      <c r="K43">
        <v>223200</v>
      </c>
      <c r="N43">
        <f t="shared" si="2"/>
        <v>0</v>
      </c>
    </row>
    <row r="44" spans="1:16">
      <c r="A44" t="s">
        <v>420</v>
      </c>
      <c r="G44" t="s">
        <v>149</v>
      </c>
      <c r="H44">
        <v>0.45300000000000001</v>
      </c>
      <c r="I44">
        <v>61</v>
      </c>
      <c r="J44">
        <v>229360</v>
      </c>
      <c r="K44">
        <v>209200</v>
      </c>
      <c r="N44">
        <f t="shared" si="2"/>
        <v>0</v>
      </c>
    </row>
    <row r="45" spans="1:16">
      <c r="A45" t="s">
        <v>414</v>
      </c>
      <c r="G45" t="s">
        <v>415</v>
      </c>
      <c r="H45">
        <v>0.129</v>
      </c>
      <c r="I45">
        <v>5.5</v>
      </c>
      <c r="J45">
        <v>10160</v>
      </c>
      <c r="K45">
        <v>9400</v>
      </c>
      <c r="N45">
        <f t="shared" si="2"/>
        <v>0</v>
      </c>
    </row>
    <row r="46" spans="1:16">
      <c r="A46" t="s">
        <v>421</v>
      </c>
      <c r="B46" t="s">
        <v>417</v>
      </c>
      <c r="C46">
        <v>10</v>
      </c>
      <c r="D46">
        <v>11.2</v>
      </c>
      <c r="E46" t="s">
        <v>422</v>
      </c>
      <c r="F46" t="s">
        <v>423</v>
      </c>
      <c r="H46">
        <f>SUM(H43:H45)</f>
        <v>0.92200000000000004</v>
      </c>
      <c r="I46">
        <f>SUM(I43:I45)</f>
        <v>92.5</v>
      </c>
      <c r="J46">
        <f>SUM(J43:J45)</f>
        <v>484480</v>
      </c>
      <c r="K46">
        <f>SUM(K43:K45)</f>
        <v>441800</v>
      </c>
      <c r="L46">
        <v>0</v>
      </c>
      <c r="M46">
        <f>SUM(M43:M45)</f>
        <v>0</v>
      </c>
      <c r="N46">
        <f t="shared" si="2"/>
        <v>0</v>
      </c>
      <c r="O46">
        <v>0</v>
      </c>
      <c r="P46">
        <v>21700</v>
      </c>
    </row>
    <row r="47" spans="1:16">
      <c r="A47" t="s">
        <v>424</v>
      </c>
      <c r="G47" t="s">
        <v>412</v>
      </c>
      <c r="H47">
        <v>0.34</v>
      </c>
      <c r="I47">
        <v>26</v>
      </c>
      <c r="J47">
        <v>239840</v>
      </c>
      <c r="K47">
        <v>219200</v>
      </c>
      <c r="N47">
        <f t="shared" si="2"/>
        <v>0</v>
      </c>
    </row>
    <row r="48" spans="1:16">
      <c r="A48" t="s">
        <v>425</v>
      </c>
      <c r="G48" t="s">
        <v>426</v>
      </c>
      <c r="H48">
        <v>0.66800000000000004</v>
      </c>
      <c r="I48">
        <v>86</v>
      </c>
      <c r="J48">
        <v>291360</v>
      </c>
      <c r="K48">
        <v>263000</v>
      </c>
      <c r="N48">
        <f t="shared" si="2"/>
        <v>0</v>
      </c>
    </row>
    <row r="49" spans="1:16">
      <c r="A49" t="s">
        <v>414</v>
      </c>
      <c r="G49" t="s">
        <v>415</v>
      </c>
      <c r="H49">
        <v>0.129</v>
      </c>
      <c r="I49">
        <v>5.5</v>
      </c>
      <c r="J49">
        <v>10160</v>
      </c>
      <c r="K49">
        <v>9400</v>
      </c>
      <c r="N49">
        <f t="shared" si="2"/>
        <v>0</v>
      </c>
    </row>
    <row r="50" spans="1:16">
      <c r="A50" t="s">
        <v>427</v>
      </c>
      <c r="B50" t="s">
        <v>417</v>
      </c>
      <c r="C50">
        <v>12.5</v>
      </c>
      <c r="D50">
        <v>14</v>
      </c>
      <c r="E50" t="s">
        <v>428</v>
      </c>
      <c r="F50" t="s">
        <v>423</v>
      </c>
      <c r="H50">
        <f>SUM(H47:H49)</f>
        <v>1.137</v>
      </c>
      <c r="I50">
        <f>SUM(I47:I49)</f>
        <v>117.5</v>
      </c>
      <c r="J50">
        <f>SUM(J47:J49)</f>
        <v>541360</v>
      </c>
      <c r="K50">
        <f>SUM(K47:K49)</f>
        <v>491600</v>
      </c>
      <c r="L50">
        <v>0</v>
      </c>
      <c r="M50">
        <f>SUM(M47:M49)</f>
        <v>0</v>
      </c>
      <c r="N50">
        <f t="shared" si="2"/>
        <v>0</v>
      </c>
      <c r="O50">
        <v>0</v>
      </c>
      <c r="P50">
        <v>21700</v>
      </c>
    </row>
    <row r="51" spans="1:16">
      <c r="A51" t="s">
        <v>429</v>
      </c>
      <c r="G51" t="s">
        <v>412</v>
      </c>
      <c r="H51">
        <v>0.34</v>
      </c>
      <c r="I51">
        <v>26</v>
      </c>
      <c r="J51">
        <v>274160</v>
      </c>
      <c r="K51">
        <v>250100</v>
      </c>
      <c r="N51">
        <f t="shared" si="2"/>
        <v>0</v>
      </c>
    </row>
    <row r="52" spans="1:16">
      <c r="A52" t="s">
        <v>430</v>
      </c>
      <c r="G52" t="s">
        <v>426</v>
      </c>
      <c r="H52">
        <v>0.66800000000000004</v>
      </c>
      <c r="I52">
        <v>86</v>
      </c>
      <c r="J52">
        <v>324320</v>
      </c>
      <c r="K52">
        <v>293300</v>
      </c>
      <c r="N52">
        <f t="shared" si="2"/>
        <v>0</v>
      </c>
    </row>
    <row r="53" spans="1:16">
      <c r="A53" t="s">
        <v>414</v>
      </c>
      <c r="G53" t="s">
        <v>415</v>
      </c>
      <c r="H53">
        <v>0.129</v>
      </c>
      <c r="I53">
        <v>5.5</v>
      </c>
      <c r="J53">
        <v>10160</v>
      </c>
      <c r="K53">
        <v>9400</v>
      </c>
      <c r="N53">
        <f t="shared" si="2"/>
        <v>0</v>
      </c>
    </row>
    <row r="54" spans="1:16">
      <c r="A54" t="s">
        <v>431</v>
      </c>
      <c r="B54" t="s">
        <v>417</v>
      </c>
      <c r="C54">
        <v>13.3</v>
      </c>
      <c r="D54">
        <v>16</v>
      </c>
      <c r="E54" t="s">
        <v>373</v>
      </c>
      <c r="F54" t="s">
        <v>432</v>
      </c>
      <c r="H54">
        <f>SUM(H51:H53)</f>
        <v>1.137</v>
      </c>
      <c r="I54">
        <f>SUM(I51:I53)</f>
        <v>117.5</v>
      </c>
      <c r="J54">
        <f>SUM(J51:J53)</f>
        <v>608640</v>
      </c>
      <c r="K54">
        <f>SUM(K51:K53)</f>
        <v>552800</v>
      </c>
      <c r="L54">
        <v>0</v>
      </c>
      <c r="M54">
        <f>SUM(M51:M53)</f>
        <v>0</v>
      </c>
      <c r="N54">
        <f t="shared" si="2"/>
        <v>0</v>
      </c>
      <c r="O54">
        <v>0</v>
      </c>
      <c r="P54">
        <v>21700</v>
      </c>
    </row>
    <row r="55" spans="1:16">
      <c r="A55" t="s">
        <v>433</v>
      </c>
      <c r="G55" t="s">
        <v>412</v>
      </c>
      <c r="H55">
        <v>0.34</v>
      </c>
      <c r="I55">
        <v>26</v>
      </c>
      <c r="J55">
        <v>244960</v>
      </c>
      <c r="K55">
        <v>223200</v>
      </c>
      <c r="N55">
        <f t="shared" si="2"/>
        <v>0</v>
      </c>
    </row>
    <row r="56" spans="1:16">
      <c r="A56" t="s">
        <v>434</v>
      </c>
      <c r="G56" t="s">
        <v>426</v>
      </c>
      <c r="H56">
        <v>0.66800000000000004</v>
      </c>
      <c r="I56">
        <v>104</v>
      </c>
      <c r="J56">
        <v>258720</v>
      </c>
      <c r="K56">
        <v>241700</v>
      </c>
      <c r="N56">
        <f t="shared" si="2"/>
        <v>0</v>
      </c>
    </row>
    <row r="57" spans="1:16">
      <c r="A57" t="s">
        <v>414</v>
      </c>
      <c r="G57" t="s">
        <v>415</v>
      </c>
      <c r="H57">
        <v>0.129</v>
      </c>
      <c r="I57">
        <v>5.5</v>
      </c>
      <c r="J57">
        <v>10160</v>
      </c>
      <c r="K57">
        <v>9400</v>
      </c>
      <c r="N57">
        <f t="shared" si="2"/>
        <v>0</v>
      </c>
    </row>
    <row r="58" spans="1:16">
      <c r="A58" t="s">
        <v>435</v>
      </c>
      <c r="B58" t="s">
        <v>417</v>
      </c>
      <c r="C58">
        <v>10</v>
      </c>
      <c r="D58">
        <v>11.2</v>
      </c>
      <c r="E58" t="s">
        <v>333</v>
      </c>
      <c r="F58" t="s">
        <v>436</v>
      </c>
      <c r="H58">
        <f>SUM(H55:H57)</f>
        <v>1.137</v>
      </c>
      <c r="I58">
        <f>SUM(I55:I57)</f>
        <v>135.5</v>
      </c>
      <c r="J58">
        <f>SUM(J55:J57)</f>
        <v>513840</v>
      </c>
      <c r="K58">
        <f>SUM(K55:K57)</f>
        <v>474300</v>
      </c>
      <c r="L58">
        <v>0</v>
      </c>
      <c r="M58">
        <f>SUM(M55:M57)</f>
        <v>0</v>
      </c>
      <c r="N58">
        <f t="shared" si="2"/>
        <v>0</v>
      </c>
      <c r="O58">
        <v>0</v>
      </c>
      <c r="P58">
        <v>21700</v>
      </c>
    </row>
    <row r="59" spans="1:16">
      <c r="A59" t="s">
        <v>424</v>
      </c>
      <c r="G59" t="s">
        <v>412</v>
      </c>
      <c r="H59">
        <v>0.34</v>
      </c>
      <c r="I59">
        <v>26</v>
      </c>
      <c r="J59">
        <v>239840</v>
      </c>
      <c r="K59">
        <v>219200</v>
      </c>
      <c r="N59">
        <f t="shared" si="2"/>
        <v>0</v>
      </c>
    </row>
    <row r="60" spans="1:16">
      <c r="A60" t="s">
        <v>437</v>
      </c>
      <c r="G60" t="s">
        <v>426</v>
      </c>
      <c r="H60">
        <v>0.66800000000000004</v>
      </c>
      <c r="I60">
        <v>104</v>
      </c>
      <c r="J60">
        <v>313920</v>
      </c>
      <c r="K60">
        <v>293000</v>
      </c>
      <c r="N60">
        <f t="shared" si="2"/>
        <v>0</v>
      </c>
    </row>
    <row r="61" spans="1:16">
      <c r="A61" t="s">
        <v>414</v>
      </c>
      <c r="G61" t="s">
        <v>415</v>
      </c>
      <c r="H61">
        <v>0.129</v>
      </c>
      <c r="I61">
        <v>5.5</v>
      </c>
      <c r="J61">
        <v>10160</v>
      </c>
      <c r="K61">
        <v>9400</v>
      </c>
      <c r="N61">
        <f t="shared" si="2"/>
        <v>0</v>
      </c>
    </row>
    <row r="62" spans="1:16">
      <c r="A62" t="s">
        <v>438</v>
      </c>
      <c r="B62" t="s">
        <v>417</v>
      </c>
      <c r="C62">
        <v>12.5</v>
      </c>
      <c r="D62">
        <v>14</v>
      </c>
      <c r="E62" t="s">
        <v>439</v>
      </c>
      <c r="F62" t="s">
        <v>440</v>
      </c>
      <c r="H62">
        <f>SUM(H59:H61)</f>
        <v>1.137</v>
      </c>
      <c r="I62">
        <f>SUM(I59:I61)</f>
        <v>135.5</v>
      </c>
      <c r="J62">
        <f>SUM(J59:J61)</f>
        <v>563920</v>
      </c>
      <c r="K62">
        <f>SUM(K59:K61)</f>
        <v>521600</v>
      </c>
      <c r="L62">
        <v>0</v>
      </c>
      <c r="M62">
        <f>SUM(M59:M61)</f>
        <v>0</v>
      </c>
      <c r="N62">
        <f t="shared" si="2"/>
        <v>0</v>
      </c>
      <c r="O62">
        <v>0</v>
      </c>
      <c r="P62">
        <v>21700</v>
      </c>
    </row>
    <row r="63" spans="1:16">
      <c r="A63" t="s">
        <v>429</v>
      </c>
      <c r="G63" t="s">
        <v>412</v>
      </c>
      <c r="H63">
        <v>0.34</v>
      </c>
      <c r="I63">
        <v>26</v>
      </c>
      <c r="J63">
        <v>274160</v>
      </c>
      <c r="K63">
        <v>250100</v>
      </c>
      <c r="N63">
        <f t="shared" si="2"/>
        <v>0</v>
      </c>
    </row>
    <row r="64" spans="1:16">
      <c r="A64" t="s">
        <v>441</v>
      </c>
      <c r="G64" t="s">
        <v>426</v>
      </c>
      <c r="H64">
        <v>0.66800000000000004</v>
      </c>
      <c r="I64">
        <v>104</v>
      </c>
      <c r="J64">
        <v>350080</v>
      </c>
      <c r="K64">
        <v>329000</v>
      </c>
      <c r="N64">
        <f t="shared" si="2"/>
        <v>0</v>
      </c>
    </row>
    <row r="65" spans="1:16">
      <c r="A65" t="s">
        <v>414</v>
      </c>
      <c r="G65" t="s">
        <v>415</v>
      </c>
      <c r="H65">
        <v>0.129</v>
      </c>
      <c r="I65">
        <v>5.5</v>
      </c>
      <c r="J65">
        <v>10160</v>
      </c>
      <c r="K65">
        <v>9400</v>
      </c>
      <c r="N65">
        <f t="shared" si="2"/>
        <v>0</v>
      </c>
    </row>
    <row r="66" spans="1:16">
      <c r="A66" t="s">
        <v>442</v>
      </c>
      <c r="B66" t="s">
        <v>417</v>
      </c>
      <c r="C66">
        <v>14</v>
      </c>
      <c r="D66">
        <v>16</v>
      </c>
      <c r="E66" t="s">
        <v>347</v>
      </c>
      <c r="F66" t="s">
        <v>418</v>
      </c>
      <c r="H66">
        <f>SUM(H63:H65)</f>
        <v>1.137</v>
      </c>
      <c r="I66">
        <f>SUM(I63:I65)</f>
        <v>135.5</v>
      </c>
      <c r="J66">
        <f>SUM(J63:J65)</f>
        <v>634400</v>
      </c>
      <c r="K66">
        <f>SUM(K63:K65)</f>
        <v>588500</v>
      </c>
      <c r="L66">
        <v>0</v>
      </c>
      <c r="M66">
        <f>SUM(M63:M65)</f>
        <v>0</v>
      </c>
      <c r="N66">
        <f t="shared" si="2"/>
        <v>0</v>
      </c>
      <c r="O66">
        <v>0</v>
      </c>
      <c r="P66">
        <v>21700</v>
      </c>
    </row>
    <row r="67" spans="1:16">
      <c r="A67" t="s">
        <v>319</v>
      </c>
    </row>
    <row r="68" spans="1:16">
      <c r="A68" t="s">
        <v>245</v>
      </c>
    </row>
    <row r="69" spans="1:16">
      <c r="A69" t="s">
        <v>249</v>
      </c>
      <c r="G69" t="s">
        <v>247</v>
      </c>
      <c r="H69">
        <v>0.20200000000000001</v>
      </c>
      <c r="I69">
        <v>19</v>
      </c>
      <c r="J69">
        <v>110480</v>
      </c>
      <c r="K69">
        <v>98600</v>
      </c>
      <c r="N69">
        <f t="shared" ref="N69:N77" si="3">M69*L69</f>
        <v>0</v>
      </c>
    </row>
    <row r="70" spans="1:16">
      <c r="A70" t="s">
        <v>394</v>
      </c>
      <c r="G70" t="s">
        <v>198</v>
      </c>
      <c r="H70">
        <v>0.224</v>
      </c>
      <c r="I70">
        <v>40</v>
      </c>
      <c r="J70">
        <v>93120</v>
      </c>
      <c r="K70">
        <v>81700</v>
      </c>
      <c r="N70">
        <f t="shared" si="3"/>
        <v>0</v>
      </c>
    </row>
    <row r="71" spans="1:16">
      <c r="A71" t="s">
        <v>443</v>
      </c>
      <c r="B71" t="s">
        <v>444</v>
      </c>
      <c r="C71">
        <v>3.5</v>
      </c>
      <c r="D71">
        <v>4.0999999999999996</v>
      </c>
      <c r="E71" t="s">
        <v>445</v>
      </c>
      <c r="F71" t="s">
        <v>446</v>
      </c>
      <c r="H71">
        <f>SUM(H69:H70)</f>
        <v>0.42600000000000005</v>
      </c>
      <c r="I71">
        <f>SUM(I69:I70)</f>
        <v>59</v>
      </c>
      <c r="J71">
        <f>SUM(J69:J70)</f>
        <v>203600</v>
      </c>
      <c r="K71">
        <f>SUM(K69:K70)</f>
        <v>180300</v>
      </c>
      <c r="L71">
        <v>0</v>
      </c>
      <c r="M71">
        <f>SUM(M69:M70)</f>
        <v>0</v>
      </c>
      <c r="N71">
        <f t="shared" si="3"/>
        <v>0</v>
      </c>
      <c r="O71">
        <v>0</v>
      </c>
      <c r="P71">
        <v>20900</v>
      </c>
    </row>
    <row r="72" spans="1:16">
      <c r="A72" t="s">
        <v>250</v>
      </c>
      <c r="G72" t="s">
        <v>247</v>
      </c>
      <c r="H72">
        <v>0.20200000000000001</v>
      </c>
      <c r="I72">
        <v>19</v>
      </c>
      <c r="J72">
        <v>129440</v>
      </c>
      <c r="K72">
        <v>114700</v>
      </c>
      <c r="N72">
        <f t="shared" si="3"/>
        <v>0</v>
      </c>
    </row>
    <row r="73" spans="1:16">
      <c r="A73" t="s">
        <v>399</v>
      </c>
      <c r="G73" t="s">
        <v>198</v>
      </c>
      <c r="H73">
        <v>0.224</v>
      </c>
      <c r="I73">
        <v>40</v>
      </c>
      <c r="J73">
        <v>103520</v>
      </c>
      <c r="K73">
        <v>91200</v>
      </c>
      <c r="N73">
        <f t="shared" si="3"/>
        <v>0</v>
      </c>
    </row>
    <row r="74" spans="1:16">
      <c r="A74" t="s">
        <v>447</v>
      </c>
      <c r="B74" t="s">
        <v>444</v>
      </c>
      <c r="C74">
        <v>4.3</v>
      </c>
      <c r="D74">
        <v>5</v>
      </c>
      <c r="E74" t="s">
        <v>347</v>
      </c>
      <c r="F74" t="s">
        <v>423</v>
      </c>
      <c r="H74">
        <f>SUM(H72:H73)</f>
        <v>0.42600000000000005</v>
      </c>
      <c r="I74">
        <f>SUM(I72:I73)</f>
        <v>59</v>
      </c>
      <c r="J74">
        <f>SUM(J72:J73)</f>
        <v>232960</v>
      </c>
      <c r="K74">
        <f>SUM(K72:K73)</f>
        <v>205900</v>
      </c>
      <c r="L74">
        <v>0</v>
      </c>
      <c r="M74">
        <f>SUM(M72:M73)</f>
        <v>0</v>
      </c>
      <c r="N74">
        <f t="shared" si="3"/>
        <v>0</v>
      </c>
      <c r="O74">
        <v>0</v>
      </c>
      <c r="P74">
        <v>20900</v>
      </c>
    </row>
    <row r="75" spans="1:16">
      <c r="A75" t="s">
        <v>251</v>
      </c>
      <c r="G75" t="s">
        <v>247</v>
      </c>
      <c r="H75">
        <v>0.20200000000000001</v>
      </c>
      <c r="I75">
        <v>23</v>
      </c>
      <c r="J75">
        <v>124160</v>
      </c>
      <c r="K75">
        <v>115000</v>
      </c>
      <c r="N75">
        <f t="shared" si="3"/>
        <v>0</v>
      </c>
    </row>
    <row r="76" spans="1:16">
      <c r="A76" t="s">
        <v>402</v>
      </c>
      <c r="G76" t="s">
        <v>403</v>
      </c>
      <c r="H76">
        <v>0.23200000000000001</v>
      </c>
      <c r="I76">
        <v>36</v>
      </c>
      <c r="J76">
        <v>110480</v>
      </c>
      <c r="K76">
        <v>97000</v>
      </c>
      <c r="N76">
        <f t="shared" si="3"/>
        <v>0</v>
      </c>
    </row>
    <row r="77" spans="1:16">
      <c r="A77" t="s">
        <v>448</v>
      </c>
      <c r="B77" t="s">
        <v>444</v>
      </c>
      <c r="C77">
        <v>5.2</v>
      </c>
      <c r="D77">
        <v>6</v>
      </c>
      <c r="E77" t="s">
        <v>347</v>
      </c>
      <c r="F77" t="s">
        <v>418</v>
      </c>
      <c r="H77">
        <f>H75+H76</f>
        <v>0.43400000000000005</v>
      </c>
      <c r="I77">
        <f>I75+I76</f>
        <v>59</v>
      </c>
      <c r="J77">
        <f>J75+J76</f>
        <v>234640</v>
      </c>
      <c r="K77">
        <f>K75+K76</f>
        <v>212000</v>
      </c>
      <c r="L77">
        <v>0</v>
      </c>
      <c r="M77">
        <f>M75+M76</f>
        <v>0</v>
      </c>
      <c r="N77">
        <f t="shared" si="3"/>
        <v>0</v>
      </c>
      <c r="O77">
        <v>0</v>
      </c>
      <c r="P77">
        <v>20900</v>
      </c>
    </row>
    <row r="78" spans="1:16">
      <c r="A78" t="s">
        <v>449</v>
      </c>
    </row>
    <row r="79" spans="1:16">
      <c r="A79" t="s">
        <v>450</v>
      </c>
    </row>
    <row r="80" spans="1:16">
      <c r="A80" t="s">
        <v>451</v>
      </c>
      <c r="G80" t="s">
        <v>452</v>
      </c>
      <c r="H80">
        <v>0.308</v>
      </c>
      <c r="I80">
        <v>38</v>
      </c>
      <c r="J80">
        <v>169120</v>
      </c>
      <c r="K80">
        <v>162100</v>
      </c>
      <c r="N80">
        <f t="shared" ref="N80:N97" si="4">M80*L80</f>
        <v>0</v>
      </c>
    </row>
    <row r="81" spans="1:16">
      <c r="A81" t="s">
        <v>406</v>
      </c>
      <c r="G81" t="s">
        <v>407</v>
      </c>
      <c r="H81">
        <v>0.28199999999999997</v>
      </c>
      <c r="I81">
        <v>42</v>
      </c>
      <c r="J81">
        <v>102640</v>
      </c>
      <c r="K81">
        <v>92500</v>
      </c>
      <c r="N81">
        <f t="shared" si="4"/>
        <v>0</v>
      </c>
    </row>
    <row r="82" spans="1:16">
      <c r="A82" t="s">
        <v>453</v>
      </c>
      <c r="B82" t="s">
        <v>454</v>
      </c>
      <c r="C82">
        <v>6.8</v>
      </c>
      <c r="D82">
        <v>8</v>
      </c>
      <c r="E82" t="s">
        <v>368</v>
      </c>
      <c r="F82" t="s">
        <v>455</v>
      </c>
      <c r="H82">
        <f>H80+H81</f>
        <v>0.59</v>
      </c>
      <c r="I82">
        <f>I80+I81</f>
        <v>80</v>
      </c>
      <c r="J82">
        <f>J80+J81</f>
        <v>271760</v>
      </c>
      <c r="K82">
        <f>K80+K81</f>
        <v>254600</v>
      </c>
      <c r="L82">
        <v>0</v>
      </c>
      <c r="M82">
        <f>M80+M81</f>
        <v>0</v>
      </c>
      <c r="N82">
        <f t="shared" si="4"/>
        <v>0</v>
      </c>
      <c r="O82">
        <v>0</v>
      </c>
      <c r="P82">
        <v>20900</v>
      </c>
    </row>
    <row r="83" spans="1:16">
      <c r="A83" t="s">
        <v>456</v>
      </c>
      <c r="G83" t="s">
        <v>452</v>
      </c>
      <c r="H83">
        <v>0.308</v>
      </c>
      <c r="I83">
        <v>40</v>
      </c>
      <c r="J83">
        <v>177680</v>
      </c>
      <c r="K83">
        <v>162600</v>
      </c>
      <c r="N83">
        <f t="shared" si="4"/>
        <v>0</v>
      </c>
    </row>
    <row r="84" spans="1:16">
      <c r="A84" t="s">
        <v>413</v>
      </c>
      <c r="G84" t="s">
        <v>149</v>
      </c>
      <c r="H84">
        <v>0.45300000000000001</v>
      </c>
      <c r="I84">
        <v>61</v>
      </c>
      <c r="J84">
        <v>189680</v>
      </c>
      <c r="K84">
        <v>172100</v>
      </c>
      <c r="N84">
        <f t="shared" si="4"/>
        <v>0</v>
      </c>
    </row>
    <row r="85" spans="1:16">
      <c r="A85" t="s">
        <v>457</v>
      </c>
      <c r="B85" t="s">
        <v>454</v>
      </c>
      <c r="C85">
        <v>8.5</v>
      </c>
      <c r="D85">
        <v>10</v>
      </c>
      <c r="E85" t="s">
        <v>347</v>
      </c>
      <c r="F85" t="s">
        <v>458</v>
      </c>
      <c r="H85">
        <f>SUM(H83:H84)</f>
        <v>0.76100000000000001</v>
      </c>
      <c r="I85">
        <f>SUM(I83:I84)</f>
        <v>101</v>
      </c>
      <c r="J85">
        <f>SUM(J83:J84)</f>
        <v>367360</v>
      </c>
      <c r="K85">
        <f>SUM(K83:K84)</f>
        <v>334700</v>
      </c>
      <c r="L85">
        <v>0</v>
      </c>
      <c r="M85">
        <f>SUM(M83:M84)</f>
        <v>0</v>
      </c>
      <c r="N85">
        <f t="shared" si="4"/>
        <v>0</v>
      </c>
      <c r="O85">
        <v>0</v>
      </c>
      <c r="P85">
        <v>21700</v>
      </c>
    </row>
    <row r="86" spans="1:16">
      <c r="A86" t="s">
        <v>459</v>
      </c>
      <c r="G86" t="s">
        <v>452</v>
      </c>
      <c r="H86">
        <v>0.308</v>
      </c>
      <c r="I86">
        <v>40</v>
      </c>
      <c r="J86">
        <v>232880</v>
      </c>
      <c r="K86">
        <v>212900</v>
      </c>
      <c r="N86">
        <f t="shared" si="4"/>
        <v>0</v>
      </c>
    </row>
    <row r="87" spans="1:16">
      <c r="A87" t="s">
        <v>420</v>
      </c>
      <c r="G87" t="s">
        <v>149</v>
      </c>
      <c r="H87">
        <v>0.45300000000000001</v>
      </c>
      <c r="I87">
        <v>61</v>
      </c>
      <c r="J87">
        <v>229360</v>
      </c>
      <c r="K87">
        <v>209200</v>
      </c>
      <c r="N87">
        <f t="shared" si="4"/>
        <v>0</v>
      </c>
    </row>
    <row r="88" spans="1:16">
      <c r="A88" t="s">
        <v>460</v>
      </c>
      <c r="B88" t="s">
        <v>454</v>
      </c>
      <c r="C88">
        <v>9.4</v>
      </c>
      <c r="D88">
        <v>11.2</v>
      </c>
      <c r="E88" t="s">
        <v>461</v>
      </c>
      <c r="F88" t="s">
        <v>418</v>
      </c>
      <c r="H88">
        <f>SUM(H86:H87)</f>
        <v>0.76100000000000001</v>
      </c>
      <c r="I88">
        <f>SUM(I86:I87)</f>
        <v>101</v>
      </c>
      <c r="J88">
        <f>SUM(J86:J87)</f>
        <v>462240</v>
      </c>
      <c r="K88">
        <f>SUM(K86:K87)</f>
        <v>422100</v>
      </c>
      <c r="L88">
        <v>0</v>
      </c>
      <c r="M88">
        <f>SUM(M86:M87)</f>
        <v>0</v>
      </c>
      <c r="N88">
        <f t="shared" si="4"/>
        <v>0</v>
      </c>
      <c r="O88">
        <v>0</v>
      </c>
      <c r="P88">
        <v>21700</v>
      </c>
    </row>
    <row r="89" spans="1:16">
      <c r="A89" t="s">
        <v>462</v>
      </c>
      <c r="G89" t="s">
        <v>452</v>
      </c>
      <c r="H89">
        <v>0.308</v>
      </c>
      <c r="I89">
        <v>40</v>
      </c>
      <c r="J89">
        <v>231200</v>
      </c>
      <c r="K89">
        <v>216500</v>
      </c>
      <c r="N89">
        <f t="shared" si="4"/>
        <v>0</v>
      </c>
    </row>
    <row r="90" spans="1:16">
      <c r="A90" t="s">
        <v>434</v>
      </c>
      <c r="G90" t="s">
        <v>426</v>
      </c>
      <c r="H90">
        <v>0.66800000000000004</v>
      </c>
      <c r="I90">
        <v>104</v>
      </c>
      <c r="J90">
        <v>258720</v>
      </c>
      <c r="K90">
        <v>241700</v>
      </c>
      <c r="N90">
        <f t="shared" si="4"/>
        <v>0</v>
      </c>
    </row>
    <row r="91" spans="1:16">
      <c r="A91" t="s">
        <v>463</v>
      </c>
      <c r="B91" t="s">
        <v>454</v>
      </c>
      <c r="C91">
        <v>10</v>
      </c>
      <c r="D91">
        <v>11.2</v>
      </c>
      <c r="E91" t="s">
        <v>464</v>
      </c>
      <c r="F91" t="s">
        <v>465</v>
      </c>
      <c r="H91">
        <f>SUM(H89:H90)</f>
        <v>0.97599999999999998</v>
      </c>
      <c r="I91">
        <f>SUM(I89:I90)</f>
        <v>144</v>
      </c>
      <c r="J91">
        <f>SUM(J89:J90)</f>
        <v>489920</v>
      </c>
      <c r="K91">
        <f>SUM(K89:K90)</f>
        <v>458200</v>
      </c>
      <c r="L91">
        <v>0</v>
      </c>
      <c r="M91">
        <f>SUM(M89:M90)</f>
        <v>0</v>
      </c>
      <c r="N91">
        <f t="shared" si="4"/>
        <v>0</v>
      </c>
      <c r="O91">
        <v>0</v>
      </c>
      <c r="P91">
        <v>21700</v>
      </c>
    </row>
    <row r="92" spans="1:16">
      <c r="A92" t="s">
        <v>466</v>
      </c>
      <c r="G92" t="s">
        <v>452</v>
      </c>
      <c r="H92">
        <v>0.308</v>
      </c>
      <c r="I92">
        <v>40</v>
      </c>
      <c r="J92">
        <v>234640</v>
      </c>
      <c r="K92">
        <v>214700</v>
      </c>
      <c r="M92">
        <v>2189</v>
      </c>
      <c r="N92">
        <f t="shared" si="4"/>
        <v>0</v>
      </c>
    </row>
    <row r="93" spans="1:16">
      <c r="A93" t="s">
        <v>425</v>
      </c>
      <c r="G93" t="s">
        <v>426</v>
      </c>
      <c r="H93">
        <v>0.66800000000000004</v>
      </c>
      <c r="I93">
        <v>86</v>
      </c>
      <c r="J93">
        <v>291360</v>
      </c>
      <c r="K93">
        <v>263000</v>
      </c>
      <c r="N93">
        <f t="shared" si="4"/>
        <v>0</v>
      </c>
    </row>
    <row r="94" spans="1:16">
      <c r="A94" t="s">
        <v>467</v>
      </c>
      <c r="B94" t="s">
        <v>454</v>
      </c>
      <c r="C94">
        <v>12.1</v>
      </c>
      <c r="D94">
        <v>13.3</v>
      </c>
      <c r="E94" t="s">
        <v>347</v>
      </c>
      <c r="F94" t="s">
        <v>418</v>
      </c>
      <c r="H94">
        <f>SUM(H92:H93)</f>
        <v>0.97599999999999998</v>
      </c>
      <c r="I94">
        <f>SUM(I92:I93)</f>
        <v>126</v>
      </c>
      <c r="J94">
        <f>SUM(J92:J93)</f>
        <v>526000</v>
      </c>
      <c r="K94">
        <f>SUM(K92:K93)</f>
        <v>477700</v>
      </c>
      <c r="L94">
        <v>0</v>
      </c>
      <c r="M94">
        <f>SUM(M92:M93)</f>
        <v>2189</v>
      </c>
      <c r="N94">
        <f t="shared" si="4"/>
        <v>0</v>
      </c>
      <c r="O94">
        <v>0</v>
      </c>
      <c r="P94">
        <v>21700</v>
      </c>
    </row>
    <row r="95" spans="1:16">
      <c r="A95" t="s">
        <v>466</v>
      </c>
      <c r="G95" t="s">
        <v>452</v>
      </c>
      <c r="H95">
        <v>0.308</v>
      </c>
      <c r="I95">
        <v>40</v>
      </c>
      <c r="J95">
        <v>234640</v>
      </c>
      <c r="K95">
        <v>214700</v>
      </c>
      <c r="M95">
        <v>2189</v>
      </c>
      <c r="N95">
        <f t="shared" si="4"/>
        <v>0</v>
      </c>
    </row>
    <row r="96" spans="1:16">
      <c r="A96" t="s">
        <v>437</v>
      </c>
      <c r="G96" t="s">
        <v>468</v>
      </c>
      <c r="H96">
        <v>0.66800000000000004</v>
      </c>
      <c r="I96">
        <v>113</v>
      </c>
      <c r="J96">
        <v>313920</v>
      </c>
      <c r="K96">
        <v>293000</v>
      </c>
      <c r="N96">
        <f t="shared" si="4"/>
        <v>0</v>
      </c>
    </row>
    <row r="97" spans="1:16">
      <c r="A97" t="s">
        <v>469</v>
      </c>
      <c r="B97" t="s">
        <v>454</v>
      </c>
      <c r="C97">
        <v>12.5</v>
      </c>
      <c r="D97">
        <v>14</v>
      </c>
      <c r="E97" t="s">
        <v>347</v>
      </c>
      <c r="F97" t="s">
        <v>418</v>
      </c>
      <c r="H97">
        <f>SUM(H95:H96)</f>
        <v>0.97599999999999998</v>
      </c>
      <c r="I97">
        <f>SUM(I95:I96)</f>
        <v>153</v>
      </c>
      <c r="J97">
        <f>SUM(J95:J96)</f>
        <v>548560</v>
      </c>
      <c r="K97">
        <f>SUM(K95:K96)</f>
        <v>507700</v>
      </c>
      <c r="L97">
        <v>0</v>
      </c>
      <c r="M97">
        <f>SUM(M95:M96)</f>
        <v>2189</v>
      </c>
      <c r="N97">
        <f t="shared" si="4"/>
        <v>0</v>
      </c>
      <c r="O97">
        <v>0</v>
      </c>
      <c r="P97">
        <v>21700</v>
      </c>
    </row>
    <row r="98" spans="1:16">
      <c r="A98" t="s">
        <v>364</v>
      </c>
    </row>
    <row r="99" spans="1:16">
      <c r="A99" t="s">
        <v>450</v>
      </c>
    </row>
    <row r="100" spans="1:16">
      <c r="A100" t="s">
        <v>470</v>
      </c>
      <c r="G100" t="s">
        <v>471</v>
      </c>
      <c r="H100">
        <v>0.36199999999999999</v>
      </c>
      <c r="I100">
        <v>46</v>
      </c>
      <c r="J100">
        <v>234640</v>
      </c>
      <c r="K100">
        <v>214700</v>
      </c>
      <c r="M100">
        <v>2189</v>
      </c>
      <c r="N100">
        <f t="shared" ref="N100:N120" si="5">M100*L100</f>
        <v>0</v>
      </c>
    </row>
    <row r="101" spans="1:16">
      <c r="A101" t="s">
        <v>425</v>
      </c>
      <c r="G101" t="s">
        <v>426</v>
      </c>
      <c r="H101">
        <v>0.66800000000000004</v>
      </c>
      <c r="I101">
        <v>86</v>
      </c>
      <c r="J101">
        <v>291360</v>
      </c>
      <c r="K101">
        <v>263000</v>
      </c>
      <c r="N101">
        <f t="shared" si="5"/>
        <v>0</v>
      </c>
    </row>
    <row r="102" spans="1:16">
      <c r="A102" t="s">
        <v>472</v>
      </c>
      <c r="B102" t="s">
        <v>473</v>
      </c>
      <c r="C102">
        <v>12.5</v>
      </c>
      <c r="D102">
        <v>14</v>
      </c>
      <c r="E102" t="s">
        <v>366</v>
      </c>
      <c r="F102" t="s">
        <v>367</v>
      </c>
      <c r="H102">
        <f>SUM(H100:H101)</f>
        <v>1.03</v>
      </c>
      <c r="I102">
        <f>SUM(I100:I101)</f>
        <v>132</v>
      </c>
      <c r="J102">
        <f>SUM(J100:J101)</f>
        <v>526000</v>
      </c>
      <c r="K102">
        <f>SUM(K100:K101)</f>
        <v>477700</v>
      </c>
      <c r="L102">
        <v>0</v>
      </c>
      <c r="M102">
        <f>SUM(M100:M101)</f>
        <v>2189</v>
      </c>
      <c r="N102">
        <f t="shared" si="5"/>
        <v>0</v>
      </c>
      <c r="O102">
        <v>0</v>
      </c>
      <c r="P102">
        <v>21700</v>
      </c>
    </row>
    <row r="103" spans="1:16">
      <c r="A103" t="s">
        <v>470</v>
      </c>
      <c r="G103" t="s">
        <v>471</v>
      </c>
      <c r="H103">
        <v>0.36199999999999999</v>
      </c>
      <c r="I103">
        <v>46</v>
      </c>
      <c r="J103">
        <v>234640</v>
      </c>
      <c r="K103">
        <v>214700</v>
      </c>
      <c r="M103">
        <v>2189</v>
      </c>
      <c r="N103">
        <f t="shared" si="5"/>
        <v>0</v>
      </c>
    </row>
    <row r="104" spans="1:16">
      <c r="A104" t="s">
        <v>437</v>
      </c>
      <c r="G104" t="s">
        <v>426</v>
      </c>
      <c r="H104">
        <v>0.66800000000000004</v>
      </c>
      <c r="I104">
        <v>86</v>
      </c>
      <c r="J104">
        <v>313920</v>
      </c>
      <c r="K104">
        <v>293000</v>
      </c>
      <c r="N104">
        <f t="shared" si="5"/>
        <v>0</v>
      </c>
    </row>
    <row r="105" spans="1:16">
      <c r="A105" t="s">
        <v>474</v>
      </c>
      <c r="B105" t="s">
        <v>473</v>
      </c>
      <c r="C105">
        <v>12.5</v>
      </c>
      <c r="D105">
        <v>14</v>
      </c>
      <c r="E105" t="s">
        <v>368</v>
      </c>
      <c r="F105" t="s">
        <v>369</v>
      </c>
      <c r="H105">
        <f>SUM(H103:H104)</f>
        <v>1.03</v>
      </c>
      <c r="I105">
        <f>SUM(I103:I104)</f>
        <v>132</v>
      </c>
      <c r="J105">
        <f>SUM(J103:J104)</f>
        <v>548560</v>
      </c>
      <c r="K105">
        <f>SUM(K103:K104)</f>
        <v>507700</v>
      </c>
      <c r="L105">
        <v>0</v>
      </c>
      <c r="M105">
        <f>SUM(M103:M104)</f>
        <v>2189</v>
      </c>
      <c r="N105">
        <f t="shared" si="5"/>
        <v>0</v>
      </c>
      <c r="O105">
        <v>0</v>
      </c>
      <c r="P105">
        <v>21700</v>
      </c>
    </row>
    <row r="106" spans="1:16">
      <c r="A106" t="s">
        <v>475</v>
      </c>
      <c r="G106" t="s">
        <v>471</v>
      </c>
      <c r="H106">
        <v>0.36199999999999999</v>
      </c>
      <c r="I106">
        <v>46</v>
      </c>
      <c r="J106">
        <v>369200</v>
      </c>
      <c r="K106">
        <v>335100</v>
      </c>
      <c r="N106">
        <f t="shared" si="5"/>
        <v>0</v>
      </c>
    </row>
    <row r="107" spans="1:16">
      <c r="A107" t="s">
        <v>430</v>
      </c>
      <c r="G107" t="s">
        <v>426</v>
      </c>
      <c r="H107">
        <v>0.66800000000000004</v>
      </c>
      <c r="I107">
        <v>104</v>
      </c>
      <c r="J107">
        <v>324320</v>
      </c>
      <c r="K107">
        <v>293300</v>
      </c>
      <c r="N107">
        <f t="shared" si="5"/>
        <v>0</v>
      </c>
    </row>
    <row r="108" spans="1:16">
      <c r="A108" t="s">
        <v>476</v>
      </c>
      <c r="B108" t="s">
        <v>473</v>
      </c>
      <c r="C108">
        <v>13.4</v>
      </c>
      <c r="D108">
        <v>16</v>
      </c>
      <c r="E108" t="s">
        <v>371</v>
      </c>
      <c r="F108" t="s">
        <v>372</v>
      </c>
      <c r="H108">
        <f>SUM(H106:H107)</f>
        <v>1.03</v>
      </c>
      <c r="I108">
        <f>SUM(I106:I107)</f>
        <v>150</v>
      </c>
      <c r="J108">
        <f>SUM(J106:J107)</f>
        <v>693520</v>
      </c>
      <c r="K108">
        <f>SUM(K106:K107)</f>
        <v>628400</v>
      </c>
      <c r="L108">
        <v>0</v>
      </c>
      <c r="M108">
        <f>SUM(M106:M107)</f>
        <v>0</v>
      </c>
      <c r="N108">
        <f t="shared" si="5"/>
        <v>0</v>
      </c>
      <c r="O108">
        <v>0</v>
      </c>
      <c r="P108">
        <v>21700</v>
      </c>
    </row>
    <row r="109" spans="1:16">
      <c r="A109" t="s">
        <v>475</v>
      </c>
      <c r="G109" t="s">
        <v>471</v>
      </c>
      <c r="H109">
        <v>0.36199999999999999</v>
      </c>
      <c r="I109">
        <v>46</v>
      </c>
      <c r="J109">
        <v>369200</v>
      </c>
      <c r="K109">
        <v>335100</v>
      </c>
      <c r="N109">
        <f t="shared" si="5"/>
        <v>0</v>
      </c>
    </row>
    <row r="110" spans="1:16">
      <c r="A110" t="s">
        <v>441</v>
      </c>
      <c r="G110" t="s">
        <v>426</v>
      </c>
      <c r="H110">
        <v>0.66800000000000004</v>
      </c>
      <c r="I110">
        <v>104</v>
      </c>
      <c r="J110">
        <v>350080</v>
      </c>
      <c r="K110">
        <v>329000</v>
      </c>
      <c r="N110">
        <f t="shared" si="5"/>
        <v>0</v>
      </c>
    </row>
    <row r="111" spans="1:16">
      <c r="A111" t="s">
        <v>477</v>
      </c>
      <c r="B111" t="s">
        <v>473</v>
      </c>
      <c r="C111">
        <v>14</v>
      </c>
      <c r="D111">
        <v>16</v>
      </c>
      <c r="E111" t="s">
        <v>373</v>
      </c>
      <c r="F111" t="s">
        <v>374</v>
      </c>
      <c r="H111">
        <f>SUM(H109:H110)</f>
        <v>1.03</v>
      </c>
      <c r="I111">
        <f>SUM(I109:I110)</f>
        <v>150</v>
      </c>
      <c r="J111">
        <f>SUM(J109:J110)</f>
        <v>719280</v>
      </c>
      <c r="K111">
        <f>SUM(K109:K110)</f>
        <v>664100</v>
      </c>
      <c r="L111">
        <v>0</v>
      </c>
      <c r="M111">
        <f>SUM(M109:M110)</f>
        <v>0</v>
      </c>
      <c r="N111">
        <f t="shared" si="5"/>
        <v>0</v>
      </c>
      <c r="O111">
        <v>0</v>
      </c>
      <c r="P111">
        <v>21700</v>
      </c>
    </row>
    <row r="112" spans="1:16">
      <c r="A112" t="s">
        <v>478</v>
      </c>
      <c r="G112" t="s">
        <v>479</v>
      </c>
      <c r="H112">
        <v>0.46300000000000002</v>
      </c>
      <c r="I112">
        <v>54</v>
      </c>
      <c r="J112">
        <v>400800</v>
      </c>
      <c r="K112">
        <v>338200</v>
      </c>
      <c r="N112">
        <f t="shared" si="5"/>
        <v>0</v>
      </c>
    </row>
    <row r="113" spans="1:16">
      <c r="A113" t="s">
        <v>480</v>
      </c>
      <c r="G113" t="s">
        <v>426</v>
      </c>
      <c r="H113">
        <v>0.66800000000000004</v>
      </c>
      <c r="I113">
        <v>104</v>
      </c>
      <c r="J113">
        <v>381440</v>
      </c>
      <c r="K113">
        <v>354200</v>
      </c>
      <c r="N113">
        <f t="shared" si="5"/>
        <v>0</v>
      </c>
    </row>
    <row r="114" spans="1:16">
      <c r="A114" t="s">
        <v>481</v>
      </c>
      <c r="B114" t="s">
        <v>473</v>
      </c>
      <c r="C114">
        <v>15</v>
      </c>
      <c r="D114">
        <v>18</v>
      </c>
      <c r="E114" t="s">
        <v>317</v>
      </c>
      <c r="F114" t="s">
        <v>482</v>
      </c>
      <c r="H114">
        <f>SUM(H112:H113)</f>
        <v>1.131</v>
      </c>
      <c r="I114">
        <f>SUM(I112:I113)</f>
        <v>158</v>
      </c>
      <c r="J114">
        <f>SUM(J112:J113)</f>
        <v>782240</v>
      </c>
      <c r="K114">
        <f>SUM(K112:K113)</f>
        <v>692400</v>
      </c>
      <c r="L114">
        <v>0</v>
      </c>
      <c r="M114">
        <f>SUM(M112:M113)</f>
        <v>0</v>
      </c>
      <c r="N114">
        <f t="shared" si="5"/>
        <v>0</v>
      </c>
      <c r="O114">
        <v>0</v>
      </c>
      <c r="P114">
        <v>21700</v>
      </c>
    </row>
    <row r="115" spans="1:16">
      <c r="A115" t="s">
        <v>483</v>
      </c>
      <c r="G115" t="s">
        <v>484</v>
      </c>
      <c r="H115">
        <v>0.77700000000000002</v>
      </c>
      <c r="I115">
        <v>69</v>
      </c>
      <c r="J115">
        <v>469280</v>
      </c>
      <c r="K115">
        <v>395300</v>
      </c>
      <c r="N115">
        <f t="shared" si="5"/>
        <v>0</v>
      </c>
    </row>
    <row r="116" spans="1:16">
      <c r="A116" t="s">
        <v>485</v>
      </c>
      <c r="G116" t="s">
        <v>486</v>
      </c>
      <c r="H116">
        <v>1.097</v>
      </c>
      <c r="I116">
        <v>165</v>
      </c>
      <c r="J116">
        <v>448240</v>
      </c>
      <c r="K116">
        <v>414100</v>
      </c>
      <c r="N116">
        <f t="shared" si="5"/>
        <v>0</v>
      </c>
    </row>
    <row r="117" spans="1:16">
      <c r="A117" t="str">
        <f>CONCATENATE(A115,"/",A116)</f>
        <v>ARYG72LHTA/AOYG72LRLA</v>
      </c>
      <c r="B117" t="s">
        <v>473</v>
      </c>
      <c r="C117">
        <v>19</v>
      </c>
      <c r="D117">
        <v>22.4</v>
      </c>
      <c r="E117" t="s">
        <v>487</v>
      </c>
      <c r="F117" t="s">
        <v>488</v>
      </c>
      <c r="H117">
        <f>SUM(H115:H116)</f>
        <v>1.8740000000000001</v>
      </c>
      <c r="I117">
        <f>SUM(I115:I116)</f>
        <v>234</v>
      </c>
      <c r="J117">
        <f>SUM(J115:J116)</f>
        <v>917520</v>
      </c>
      <c r="K117">
        <f>SUM(K115:K116)</f>
        <v>809400</v>
      </c>
      <c r="L117">
        <v>0</v>
      </c>
      <c r="M117">
        <f>SUM(M115:M116)</f>
        <v>0</v>
      </c>
      <c r="N117">
        <f t="shared" si="5"/>
        <v>0</v>
      </c>
      <c r="O117">
        <v>0</v>
      </c>
      <c r="P117">
        <v>20900</v>
      </c>
    </row>
    <row r="118" spans="1:16">
      <c r="A118" t="s">
        <v>489</v>
      </c>
      <c r="G118" t="s">
        <v>484</v>
      </c>
      <c r="H118">
        <v>0.77700000000000002</v>
      </c>
      <c r="I118">
        <v>80</v>
      </c>
      <c r="J118">
        <v>497440</v>
      </c>
      <c r="K118">
        <v>418000</v>
      </c>
      <c r="N118">
        <f t="shared" si="5"/>
        <v>0</v>
      </c>
    </row>
    <row r="119" spans="1:16">
      <c r="A119" t="s">
        <v>490</v>
      </c>
      <c r="G119" t="s">
        <v>486</v>
      </c>
      <c r="H119">
        <v>1.097</v>
      </c>
      <c r="I119">
        <v>174</v>
      </c>
      <c r="J119">
        <v>474720</v>
      </c>
      <c r="K119">
        <v>438100</v>
      </c>
      <c r="N119">
        <f t="shared" si="5"/>
        <v>0</v>
      </c>
    </row>
    <row r="120" spans="1:16">
      <c r="A120" t="str">
        <f>CONCATENATE(A118,"/",A119)</f>
        <v>ARYG90LHTA/AOYG90LRLA</v>
      </c>
      <c r="B120" t="s">
        <v>473</v>
      </c>
      <c r="C120">
        <v>22</v>
      </c>
      <c r="D120">
        <v>27</v>
      </c>
      <c r="E120" t="s">
        <v>491</v>
      </c>
      <c r="F120" t="s">
        <v>492</v>
      </c>
      <c r="H120">
        <f>SUM(H118:H119)</f>
        <v>1.8740000000000001</v>
      </c>
      <c r="I120">
        <f>SUM(I118:I119)</f>
        <v>254</v>
      </c>
      <c r="J120">
        <f>SUM(J118:J119)</f>
        <v>972160</v>
      </c>
      <c r="K120">
        <f>SUM(K118:K119)</f>
        <v>856100</v>
      </c>
      <c r="L120">
        <v>0</v>
      </c>
      <c r="M120">
        <f>SUM(M118:M119)</f>
        <v>0</v>
      </c>
      <c r="N120">
        <f t="shared" si="5"/>
        <v>0</v>
      </c>
      <c r="O120">
        <v>0</v>
      </c>
      <c r="P120">
        <v>20900</v>
      </c>
    </row>
    <row r="121" spans="1:16">
      <c r="A121" t="s">
        <v>493</v>
      </c>
    </row>
    <row r="122" spans="1:16">
      <c r="A122" t="s">
        <v>253</v>
      </c>
    </row>
    <row r="123" spans="1:16">
      <c r="A123" t="s">
        <v>256</v>
      </c>
      <c r="G123" t="s">
        <v>255</v>
      </c>
      <c r="H123">
        <v>0.29099999999999998</v>
      </c>
      <c r="I123">
        <v>27</v>
      </c>
      <c r="J123">
        <v>119040</v>
      </c>
      <c r="K123">
        <v>109800</v>
      </c>
      <c r="N123">
        <f t="shared" ref="N123:N128" si="6">M123*L123</f>
        <v>0</v>
      </c>
    </row>
    <row r="124" spans="1:16">
      <c r="A124" t="s">
        <v>402</v>
      </c>
      <c r="G124" t="s">
        <v>403</v>
      </c>
      <c r="H124">
        <v>0.23200000000000001</v>
      </c>
      <c r="I124">
        <v>36</v>
      </c>
      <c r="J124">
        <v>110480</v>
      </c>
      <c r="K124">
        <v>97000</v>
      </c>
      <c r="N124">
        <f t="shared" si="6"/>
        <v>0</v>
      </c>
    </row>
    <row r="125" spans="1:16">
      <c r="A125" t="s">
        <v>494</v>
      </c>
      <c r="B125" t="s">
        <v>495</v>
      </c>
      <c r="C125">
        <v>5.2</v>
      </c>
      <c r="D125">
        <v>6</v>
      </c>
      <c r="E125" t="s">
        <v>288</v>
      </c>
      <c r="F125" t="s">
        <v>282</v>
      </c>
      <c r="H125">
        <f>H123+H124</f>
        <v>0.52300000000000002</v>
      </c>
      <c r="I125">
        <f>I123+I124</f>
        <v>63</v>
      </c>
      <c r="J125">
        <f>J123+J124</f>
        <v>229520</v>
      </c>
      <c r="K125">
        <f>K123+K124</f>
        <v>206800</v>
      </c>
      <c r="L125">
        <v>0</v>
      </c>
      <c r="M125">
        <f>M123+M124</f>
        <v>0</v>
      </c>
      <c r="N125">
        <f t="shared" si="6"/>
        <v>0</v>
      </c>
      <c r="O125">
        <v>0</v>
      </c>
      <c r="P125">
        <v>20900</v>
      </c>
    </row>
    <row r="126" spans="1:16">
      <c r="A126" t="s">
        <v>496</v>
      </c>
      <c r="G126" t="s">
        <v>255</v>
      </c>
      <c r="H126">
        <v>0.29099999999999998</v>
      </c>
      <c r="I126">
        <v>27</v>
      </c>
      <c r="J126">
        <v>170800</v>
      </c>
      <c r="K126">
        <v>150700</v>
      </c>
      <c r="N126">
        <f t="shared" si="6"/>
        <v>0</v>
      </c>
    </row>
    <row r="127" spans="1:16">
      <c r="A127" t="s">
        <v>406</v>
      </c>
      <c r="G127" t="s">
        <v>407</v>
      </c>
      <c r="H127">
        <v>0.28199999999999997</v>
      </c>
      <c r="I127">
        <v>42</v>
      </c>
      <c r="J127">
        <v>102640</v>
      </c>
      <c r="K127">
        <v>92500</v>
      </c>
      <c r="N127">
        <f t="shared" si="6"/>
        <v>0</v>
      </c>
    </row>
    <row r="128" spans="1:16">
      <c r="A128" t="s">
        <v>497</v>
      </c>
      <c r="B128" t="s">
        <v>495</v>
      </c>
      <c r="C128">
        <v>6.8</v>
      </c>
      <c r="D128">
        <v>8</v>
      </c>
      <c r="E128" t="s">
        <v>321</v>
      </c>
      <c r="F128" t="s">
        <v>291</v>
      </c>
      <c r="H128">
        <f>H126+H127</f>
        <v>0.57299999999999995</v>
      </c>
      <c r="I128">
        <f>I126+I127</f>
        <v>69</v>
      </c>
      <c r="J128">
        <f>J126+J127</f>
        <v>273440</v>
      </c>
      <c r="K128">
        <f>K126+K127</f>
        <v>243200</v>
      </c>
      <c r="L128">
        <v>0</v>
      </c>
      <c r="M128">
        <f>M126+M127</f>
        <v>0</v>
      </c>
      <c r="N128">
        <f t="shared" si="6"/>
        <v>0</v>
      </c>
      <c r="O128">
        <v>0</v>
      </c>
      <c r="P128">
        <v>20900</v>
      </c>
    </row>
    <row r="129" spans="1:16">
      <c r="A129" t="s">
        <v>375</v>
      </c>
    </row>
    <row r="130" spans="1:16">
      <c r="A130" t="s">
        <v>253</v>
      </c>
    </row>
    <row r="131" spans="1:16">
      <c r="A131" t="s">
        <v>498</v>
      </c>
      <c r="G131" t="s">
        <v>499</v>
      </c>
      <c r="H131">
        <v>0.45200000000000001</v>
      </c>
      <c r="I131">
        <v>46</v>
      </c>
      <c r="J131">
        <v>189680</v>
      </c>
      <c r="K131">
        <v>172100</v>
      </c>
      <c r="N131">
        <f t="shared" ref="N131:N148" si="7">M131*L131</f>
        <v>0</v>
      </c>
    </row>
    <row r="132" spans="1:16">
      <c r="A132" t="s">
        <v>413</v>
      </c>
      <c r="G132" t="s">
        <v>149</v>
      </c>
      <c r="H132">
        <v>0.45300000000000001</v>
      </c>
      <c r="I132">
        <v>61</v>
      </c>
      <c r="J132">
        <v>189680</v>
      </c>
      <c r="K132">
        <v>172100</v>
      </c>
      <c r="N132">
        <f t="shared" si="7"/>
        <v>0</v>
      </c>
    </row>
    <row r="133" spans="1:16">
      <c r="A133" t="s">
        <v>500</v>
      </c>
      <c r="B133" t="s">
        <v>501</v>
      </c>
      <c r="C133">
        <v>8.5</v>
      </c>
      <c r="D133">
        <v>10</v>
      </c>
      <c r="E133" t="s">
        <v>347</v>
      </c>
      <c r="F133" t="s">
        <v>418</v>
      </c>
      <c r="H133">
        <f>SUM(H131:H132)</f>
        <v>0.90500000000000003</v>
      </c>
      <c r="I133">
        <f>SUM(I130:I132)</f>
        <v>107</v>
      </c>
      <c r="J133">
        <f>SUM(J131:J132)</f>
        <v>379360</v>
      </c>
      <c r="K133">
        <f>SUM(K131:K132)</f>
        <v>344200</v>
      </c>
      <c r="L133">
        <v>0</v>
      </c>
      <c r="M133">
        <f>SUM(M131:M132)</f>
        <v>0</v>
      </c>
      <c r="N133">
        <f t="shared" si="7"/>
        <v>0</v>
      </c>
      <c r="O133">
        <v>0</v>
      </c>
      <c r="P133">
        <v>21700</v>
      </c>
    </row>
    <row r="134" spans="1:16">
      <c r="A134" t="s">
        <v>502</v>
      </c>
      <c r="G134" t="s">
        <v>499</v>
      </c>
      <c r="H134">
        <v>0.45200000000000001</v>
      </c>
      <c r="I134">
        <v>46</v>
      </c>
      <c r="J134">
        <v>251840</v>
      </c>
      <c r="K134">
        <v>230100</v>
      </c>
      <c r="N134">
        <f t="shared" si="7"/>
        <v>0</v>
      </c>
    </row>
    <row r="135" spans="1:16">
      <c r="A135" t="s">
        <v>420</v>
      </c>
      <c r="G135" t="s">
        <v>149</v>
      </c>
      <c r="H135">
        <v>0.45300000000000001</v>
      </c>
      <c r="I135">
        <v>61</v>
      </c>
      <c r="J135">
        <v>229360</v>
      </c>
      <c r="K135">
        <v>209200</v>
      </c>
      <c r="N135">
        <f t="shared" si="7"/>
        <v>0</v>
      </c>
    </row>
    <row r="136" spans="1:16">
      <c r="A136" t="s">
        <v>503</v>
      </c>
      <c r="B136" t="s">
        <v>501</v>
      </c>
      <c r="C136">
        <v>9.4</v>
      </c>
      <c r="D136">
        <v>11.2</v>
      </c>
      <c r="E136" t="s">
        <v>347</v>
      </c>
      <c r="F136" t="s">
        <v>423</v>
      </c>
      <c r="H136">
        <f>SUM(H134:H135)</f>
        <v>0.90500000000000003</v>
      </c>
      <c r="I136">
        <f>SUM(I133:I135)</f>
        <v>214</v>
      </c>
      <c r="J136">
        <f>SUM(J134:J135)</f>
        <v>481200</v>
      </c>
      <c r="K136">
        <f>SUM(K134:K135)</f>
        <v>439300</v>
      </c>
      <c r="L136">
        <v>0</v>
      </c>
      <c r="M136">
        <f>SUM(M134:M135)</f>
        <v>0</v>
      </c>
      <c r="N136">
        <f t="shared" si="7"/>
        <v>0</v>
      </c>
      <c r="O136">
        <v>0</v>
      </c>
      <c r="P136">
        <v>21700</v>
      </c>
    </row>
    <row r="137" spans="1:16">
      <c r="A137" t="s">
        <v>504</v>
      </c>
      <c r="G137" t="s">
        <v>499</v>
      </c>
      <c r="H137">
        <v>0.45200000000000001</v>
      </c>
      <c r="I137">
        <v>46</v>
      </c>
      <c r="J137">
        <v>251840</v>
      </c>
      <c r="K137">
        <v>230100</v>
      </c>
      <c r="N137">
        <f t="shared" si="7"/>
        <v>0</v>
      </c>
    </row>
    <row r="138" spans="1:16">
      <c r="A138" t="s">
        <v>434</v>
      </c>
      <c r="G138" t="s">
        <v>426</v>
      </c>
      <c r="H138">
        <v>0.66800000000000004</v>
      </c>
      <c r="I138">
        <v>104</v>
      </c>
      <c r="J138">
        <v>258720</v>
      </c>
      <c r="K138">
        <v>241700</v>
      </c>
      <c r="N138">
        <f t="shared" si="7"/>
        <v>0</v>
      </c>
    </row>
    <row r="139" spans="1:16">
      <c r="A139" t="s">
        <v>505</v>
      </c>
      <c r="B139" t="s">
        <v>501</v>
      </c>
      <c r="C139">
        <v>10</v>
      </c>
      <c r="D139">
        <v>11.2</v>
      </c>
      <c r="E139" t="s">
        <v>464</v>
      </c>
      <c r="F139" t="s">
        <v>465</v>
      </c>
      <c r="H139">
        <f>SUM(H137:H138)</f>
        <v>1.1200000000000001</v>
      </c>
      <c r="I139">
        <f>SUM(I136:I138)</f>
        <v>364</v>
      </c>
      <c r="J139">
        <f>SUM(J137:J138)</f>
        <v>510560</v>
      </c>
      <c r="K139">
        <f>SUM(K137:K138)</f>
        <v>471800</v>
      </c>
      <c r="L139">
        <v>0</v>
      </c>
      <c r="M139">
        <f>SUM(M137:M138)</f>
        <v>0</v>
      </c>
      <c r="N139">
        <f t="shared" si="7"/>
        <v>0</v>
      </c>
      <c r="O139">
        <v>0</v>
      </c>
      <c r="P139">
        <v>21700</v>
      </c>
    </row>
    <row r="140" spans="1:16">
      <c r="A140" t="s">
        <v>506</v>
      </c>
      <c r="G140" t="s">
        <v>507</v>
      </c>
      <c r="H140">
        <v>0.45500000000000002</v>
      </c>
      <c r="I140">
        <v>46</v>
      </c>
      <c r="J140">
        <v>251840</v>
      </c>
      <c r="K140">
        <v>230200</v>
      </c>
      <c r="N140">
        <f t="shared" si="7"/>
        <v>0</v>
      </c>
    </row>
    <row r="141" spans="1:16">
      <c r="A141" t="s">
        <v>425</v>
      </c>
      <c r="G141" t="s">
        <v>426</v>
      </c>
      <c r="H141">
        <v>0.66800000000000004</v>
      </c>
      <c r="I141">
        <v>86</v>
      </c>
      <c r="J141">
        <v>291360</v>
      </c>
      <c r="K141">
        <v>263000</v>
      </c>
      <c r="N141">
        <f t="shared" si="7"/>
        <v>0</v>
      </c>
    </row>
    <row r="142" spans="1:16">
      <c r="A142" t="s">
        <v>508</v>
      </c>
      <c r="B142" t="s">
        <v>501</v>
      </c>
      <c r="C142">
        <v>12.1</v>
      </c>
      <c r="D142">
        <v>13.3</v>
      </c>
      <c r="E142" t="s">
        <v>347</v>
      </c>
      <c r="F142" t="s">
        <v>418</v>
      </c>
      <c r="H142">
        <f>SUM(H140:H141)</f>
        <v>1.123</v>
      </c>
      <c r="I142">
        <f>SUM(I139:I141)</f>
        <v>496</v>
      </c>
      <c r="J142">
        <f>SUM(J140:J141)</f>
        <v>543200</v>
      </c>
      <c r="K142">
        <f>SUM(K140:K141)</f>
        <v>493200</v>
      </c>
      <c r="L142">
        <v>0</v>
      </c>
      <c r="M142">
        <f>SUM(M140:M141)</f>
        <v>0</v>
      </c>
      <c r="N142">
        <f t="shared" si="7"/>
        <v>0</v>
      </c>
      <c r="O142">
        <v>0</v>
      </c>
      <c r="P142">
        <v>21700</v>
      </c>
    </row>
    <row r="143" spans="1:16">
      <c r="A143" t="s">
        <v>506</v>
      </c>
      <c r="G143" t="s">
        <v>507</v>
      </c>
      <c r="H143">
        <v>0.45500000000000002</v>
      </c>
      <c r="I143">
        <v>46</v>
      </c>
      <c r="J143">
        <v>251840</v>
      </c>
      <c r="K143">
        <v>230200</v>
      </c>
      <c r="N143">
        <f t="shared" si="7"/>
        <v>0</v>
      </c>
    </row>
    <row r="144" spans="1:16">
      <c r="A144" t="s">
        <v>437</v>
      </c>
      <c r="G144" t="s">
        <v>468</v>
      </c>
      <c r="H144">
        <v>0.66800000000000004</v>
      </c>
      <c r="I144">
        <v>113</v>
      </c>
      <c r="J144">
        <v>313920</v>
      </c>
      <c r="K144">
        <v>293000</v>
      </c>
      <c r="N144">
        <f t="shared" si="7"/>
        <v>0</v>
      </c>
    </row>
    <row r="145" spans="1:16">
      <c r="A145" t="s">
        <v>509</v>
      </c>
      <c r="B145" t="s">
        <v>501</v>
      </c>
      <c r="C145">
        <v>12.5</v>
      </c>
      <c r="D145">
        <v>14</v>
      </c>
      <c r="E145" t="s">
        <v>347</v>
      </c>
      <c r="F145" t="s">
        <v>418</v>
      </c>
      <c r="H145">
        <f>SUM(H143:H144)</f>
        <v>1.123</v>
      </c>
      <c r="I145">
        <f>SUM(I142:I144)</f>
        <v>655</v>
      </c>
      <c r="J145">
        <f>SUM(J143:J144)</f>
        <v>565760</v>
      </c>
      <c r="K145">
        <f>SUM(K143:K144)</f>
        <v>523200</v>
      </c>
      <c r="L145">
        <v>0</v>
      </c>
      <c r="M145">
        <f>SUM(M143:M144)</f>
        <v>0</v>
      </c>
      <c r="N145">
        <f t="shared" si="7"/>
        <v>0</v>
      </c>
      <c r="O145">
        <v>0</v>
      </c>
      <c r="P145">
        <v>21700</v>
      </c>
    </row>
    <row r="146" spans="1:16">
      <c r="A146" t="s">
        <v>510</v>
      </c>
      <c r="G146" t="s">
        <v>507</v>
      </c>
      <c r="H146">
        <v>0.45500000000000002</v>
      </c>
      <c r="I146">
        <v>46</v>
      </c>
      <c r="J146">
        <v>284480</v>
      </c>
      <c r="K146">
        <v>264500</v>
      </c>
      <c r="N146">
        <f t="shared" si="7"/>
        <v>0</v>
      </c>
    </row>
    <row r="147" spans="1:16">
      <c r="A147" t="s">
        <v>441</v>
      </c>
      <c r="G147" t="s">
        <v>426</v>
      </c>
      <c r="H147">
        <v>0.66800000000000004</v>
      </c>
      <c r="I147">
        <v>104</v>
      </c>
      <c r="J147">
        <v>350080</v>
      </c>
      <c r="K147">
        <v>329000</v>
      </c>
      <c r="N147">
        <f t="shared" si="7"/>
        <v>0</v>
      </c>
    </row>
    <row r="148" spans="1:16">
      <c r="A148" t="s">
        <v>511</v>
      </c>
      <c r="B148" t="s">
        <v>501</v>
      </c>
      <c r="C148">
        <v>14</v>
      </c>
      <c r="D148">
        <v>16</v>
      </c>
      <c r="E148" t="s">
        <v>373</v>
      </c>
      <c r="F148" t="s">
        <v>512</v>
      </c>
      <c r="H148">
        <f>SUM(H146:H147)</f>
        <v>1.123</v>
      </c>
      <c r="I148">
        <f>SUM(I145:I147)</f>
        <v>805</v>
      </c>
      <c r="J148">
        <f>SUM(J146:J147)</f>
        <v>634560</v>
      </c>
      <c r="K148">
        <f>SUM(K146:K147)</f>
        <v>593500</v>
      </c>
      <c r="L148">
        <v>0</v>
      </c>
      <c r="M148">
        <f>SUM(M146:M147)</f>
        <v>0</v>
      </c>
      <c r="N148">
        <f t="shared" si="7"/>
        <v>0</v>
      </c>
      <c r="O148">
        <v>0</v>
      </c>
      <c r="P148">
        <v>21700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21"/>
  <sheetViews>
    <sheetView workbookViewId="0"/>
  </sheetViews>
  <sheetFormatPr defaultRowHeight="12.75"/>
  <sheetData>
    <row r="3" spans="1:14">
      <c r="C3" t="s">
        <v>0</v>
      </c>
      <c r="F3">
        <f>SUM(N8:N214)</f>
        <v>0</v>
      </c>
      <c r="H3" t="s">
        <v>1</v>
      </c>
      <c r="K3">
        <f>SUMPRODUCT(H8:H214,L8:L214)</f>
        <v>0</v>
      </c>
      <c r="L3" t="s">
        <v>2</v>
      </c>
      <c r="N3">
        <f>SUMPRODUCT(I8:I214,L8:L214)</f>
        <v>0</v>
      </c>
    </row>
    <row r="5" spans="1:14">
      <c r="A5" t="s">
        <v>3</v>
      </c>
      <c r="B5" t="s">
        <v>4</v>
      </c>
      <c r="C5" t="s">
        <v>5</v>
      </c>
      <c r="E5" t="s">
        <v>6</v>
      </c>
      <c r="G5" t="s">
        <v>513</v>
      </c>
      <c r="H5" t="s">
        <v>8</v>
      </c>
      <c r="I5" t="s">
        <v>9</v>
      </c>
      <c r="J5" t="s">
        <v>514</v>
      </c>
      <c r="K5" t="s">
        <v>515</v>
      </c>
      <c r="L5" t="s">
        <v>12</v>
      </c>
      <c r="M5" t="s">
        <v>13</v>
      </c>
      <c r="N5" t="s">
        <v>14</v>
      </c>
    </row>
    <row r="6" spans="1:14">
      <c r="C6" t="s">
        <v>17</v>
      </c>
      <c r="D6" t="s">
        <v>18</v>
      </c>
      <c r="E6" t="s">
        <v>516</v>
      </c>
      <c r="F6" t="s">
        <v>517</v>
      </c>
    </row>
    <row r="7" spans="1:14">
      <c r="A7" t="s">
        <v>518</v>
      </c>
    </row>
    <row r="8" spans="1:14">
      <c r="A8" t="s">
        <v>519</v>
      </c>
      <c r="C8">
        <v>12.1</v>
      </c>
      <c r="D8">
        <v>13.6</v>
      </c>
      <c r="E8">
        <v>3.44</v>
      </c>
      <c r="F8">
        <v>3.09</v>
      </c>
      <c r="G8" t="s">
        <v>520</v>
      </c>
      <c r="H8">
        <v>0.36</v>
      </c>
      <c r="I8">
        <v>86</v>
      </c>
      <c r="J8">
        <v>329520</v>
      </c>
      <c r="K8" t="s">
        <v>383</v>
      </c>
      <c r="L8">
        <v>0</v>
      </c>
      <c r="N8">
        <f>M8*L8</f>
        <v>0</v>
      </c>
    </row>
    <row r="9" spans="1:14">
      <c r="A9" t="s">
        <v>521</v>
      </c>
      <c r="C9">
        <v>14</v>
      </c>
      <c r="D9">
        <v>16</v>
      </c>
      <c r="E9">
        <v>4.43</v>
      </c>
      <c r="F9">
        <v>3.93</v>
      </c>
      <c r="G9" t="s">
        <v>520</v>
      </c>
      <c r="H9">
        <v>0.36</v>
      </c>
      <c r="I9">
        <v>86</v>
      </c>
      <c r="J9">
        <v>365440</v>
      </c>
      <c r="K9" t="s">
        <v>383</v>
      </c>
      <c r="L9">
        <v>0</v>
      </c>
      <c r="N9">
        <f>M9*L9</f>
        <v>0</v>
      </c>
    </row>
    <row r="10" spans="1:14">
      <c r="A10" t="s">
        <v>522</v>
      </c>
      <c r="C10">
        <v>15.1</v>
      </c>
      <c r="D10">
        <v>16.5</v>
      </c>
      <c r="E10">
        <v>5.03</v>
      </c>
      <c r="F10">
        <v>4.1100000000000003</v>
      </c>
      <c r="G10" t="s">
        <v>520</v>
      </c>
      <c r="H10">
        <v>0.36</v>
      </c>
      <c r="I10">
        <v>87</v>
      </c>
      <c r="J10">
        <v>402320</v>
      </c>
      <c r="K10" t="s">
        <v>383</v>
      </c>
      <c r="L10">
        <v>0</v>
      </c>
      <c r="N10">
        <f>M10*L10</f>
        <v>0</v>
      </c>
    </row>
    <row r="11" spans="1:14">
      <c r="A11" t="s">
        <v>523</v>
      </c>
    </row>
    <row r="12" spans="1:14">
      <c r="A12" t="s">
        <v>524</v>
      </c>
      <c r="C12">
        <v>12.1</v>
      </c>
      <c r="D12">
        <v>13.6</v>
      </c>
      <c r="E12">
        <v>4.17</v>
      </c>
      <c r="F12">
        <v>4.8600000000000003</v>
      </c>
      <c r="G12" t="s">
        <v>525</v>
      </c>
      <c r="H12">
        <v>0.48</v>
      </c>
      <c r="I12">
        <v>117</v>
      </c>
      <c r="J12">
        <v>416560</v>
      </c>
      <c r="K12" t="s">
        <v>383</v>
      </c>
      <c r="L12">
        <v>0</v>
      </c>
      <c r="N12">
        <f t="shared" ref="N12:N17" si="0">M12*L12</f>
        <v>0</v>
      </c>
    </row>
    <row r="13" spans="1:14">
      <c r="A13" t="s">
        <v>526</v>
      </c>
      <c r="C13">
        <v>14</v>
      </c>
      <c r="D13">
        <v>16</v>
      </c>
      <c r="E13">
        <v>3.92</v>
      </c>
      <c r="F13">
        <v>4.51</v>
      </c>
      <c r="G13" t="s">
        <v>525</v>
      </c>
      <c r="H13">
        <v>0.48</v>
      </c>
      <c r="I13">
        <v>117</v>
      </c>
      <c r="J13">
        <v>461280</v>
      </c>
      <c r="K13" t="s">
        <v>383</v>
      </c>
      <c r="L13">
        <v>0</v>
      </c>
      <c r="N13">
        <f t="shared" si="0"/>
        <v>0</v>
      </c>
    </row>
    <row r="14" spans="1:14">
      <c r="A14" t="s">
        <v>527</v>
      </c>
      <c r="C14">
        <v>15.5</v>
      </c>
      <c r="D14">
        <v>18</v>
      </c>
      <c r="E14">
        <v>3.71</v>
      </c>
      <c r="F14">
        <v>4.2300000000000004</v>
      </c>
      <c r="G14" t="s">
        <v>525</v>
      </c>
      <c r="H14">
        <v>0.48</v>
      </c>
      <c r="I14">
        <v>119</v>
      </c>
      <c r="J14">
        <v>505280</v>
      </c>
      <c r="K14" t="s">
        <v>383</v>
      </c>
      <c r="L14">
        <v>0</v>
      </c>
      <c r="N14">
        <f t="shared" si="0"/>
        <v>0</v>
      </c>
    </row>
    <row r="15" spans="1:14">
      <c r="A15" t="s">
        <v>528</v>
      </c>
      <c r="C15">
        <v>12.1</v>
      </c>
      <c r="D15">
        <v>13.6</v>
      </c>
      <c r="E15">
        <v>4.33</v>
      </c>
      <c r="F15">
        <v>5.01</v>
      </c>
      <c r="G15" t="s">
        <v>525</v>
      </c>
      <c r="H15">
        <v>0.48</v>
      </c>
      <c r="I15">
        <v>119</v>
      </c>
      <c r="J15">
        <v>437280</v>
      </c>
      <c r="K15" t="s">
        <v>383</v>
      </c>
      <c r="L15">
        <v>0</v>
      </c>
      <c r="N15">
        <f t="shared" si="0"/>
        <v>0</v>
      </c>
    </row>
    <row r="16" spans="1:14">
      <c r="A16" t="s">
        <v>529</v>
      </c>
      <c r="C16">
        <v>14</v>
      </c>
      <c r="D16">
        <v>16</v>
      </c>
      <c r="E16">
        <v>4.05</v>
      </c>
      <c r="F16">
        <v>4.7</v>
      </c>
      <c r="G16" t="s">
        <v>525</v>
      </c>
      <c r="H16">
        <v>0.48</v>
      </c>
      <c r="I16">
        <v>119</v>
      </c>
      <c r="J16">
        <v>484320</v>
      </c>
      <c r="K16" t="s">
        <v>383</v>
      </c>
      <c r="L16">
        <v>0</v>
      </c>
      <c r="N16">
        <f t="shared" si="0"/>
        <v>0</v>
      </c>
    </row>
    <row r="17" spans="1:14">
      <c r="A17" t="s">
        <v>530</v>
      </c>
      <c r="C17">
        <v>15.5</v>
      </c>
      <c r="D17">
        <v>18</v>
      </c>
      <c r="E17">
        <v>3.88</v>
      </c>
      <c r="F17">
        <v>4.41</v>
      </c>
      <c r="G17" t="s">
        <v>525</v>
      </c>
      <c r="H17">
        <v>0.48</v>
      </c>
      <c r="I17">
        <v>119</v>
      </c>
      <c r="J17">
        <v>530560</v>
      </c>
      <c r="K17" t="s">
        <v>383</v>
      </c>
      <c r="L17">
        <v>0</v>
      </c>
      <c r="N17">
        <f t="shared" si="0"/>
        <v>0</v>
      </c>
    </row>
    <row r="18" spans="1:14">
      <c r="A18" t="s">
        <v>531</v>
      </c>
    </row>
    <row r="19" spans="1:14">
      <c r="A19" t="s">
        <v>532</v>
      </c>
      <c r="C19">
        <v>22.4</v>
      </c>
      <c r="D19">
        <v>22.4</v>
      </c>
      <c r="E19">
        <v>3.56</v>
      </c>
      <c r="F19">
        <v>4.82</v>
      </c>
      <c r="G19" t="s">
        <v>533</v>
      </c>
      <c r="H19">
        <v>0.74</v>
      </c>
      <c r="I19">
        <v>170</v>
      </c>
      <c r="J19">
        <v>655760</v>
      </c>
      <c r="K19" t="s">
        <v>383</v>
      </c>
      <c r="L19">
        <v>0</v>
      </c>
      <c r="N19">
        <f t="shared" ref="N19:N24" si="1">M19*L19</f>
        <v>0</v>
      </c>
    </row>
    <row r="20" spans="1:14">
      <c r="A20" t="s">
        <v>534</v>
      </c>
      <c r="C20">
        <v>28</v>
      </c>
      <c r="D20">
        <v>28</v>
      </c>
      <c r="E20">
        <v>3.26</v>
      </c>
      <c r="F20">
        <v>4.24</v>
      </c>
      <c r="G20" t="s">
        <v>533</v>
      </c>
      <c r="H20">
        <v>0.74</v>
      </c>
      <c r="I20">
        <v>177</v>
      </c>
      <c r="J20">
        <v>727040</v>
      </c>
      <c r="K20" t="s">
        <v>383</v>
      </c>
      <c r="L20">
        <v>0</v>
      </c>
      <c r="N20">
        <f t="shared" si="1"/>
        <v>0</v>
      </c>
    </row>
    <row r="21" spans="1:14">
      <c r="A21" t="s">
        <v>535</v>
      </c>
      <c r="C21">
        <v>33.5</v>
      </c>
      <c r="D21">
        <v>33.5</v>
      </c>
      <c r="E21">
        <v>3.22</v>
      </c>
      <c r="F21">
        <v>4.0999999999999996</v>
      </c>
      <c r="G21" t="s">
        <v>533</v>
      </c>
      <c r="H21">
        <v>0.74</v>
      </c>
      <c r="I21">
        <v>178</v>
      </c>
      <c r="J21">
        <v>853920</v>
      </c>
      <c r="K21" t="s">
        <v>383</v>
      </c>
      <c r="L21">
        <v>0</v>
      </c>
      <c r="N21">
        <f t="shared" si="1"/>
        <v>0</v>
      </c>
    </row>
    <row r="22" spans="1:14">
      <c r="A22" t="s">
        <v>536</v>
      </c>
      <c r="C22">
        <v>40</v>
      </c>
      <c r="D22">
        <v>40</v>
      </c>
      <c r="E22">
        <v>3.3</v>
      </c>
      <c r="F22">
        <v>4.12</v>
      </c>
      <c r="G22" t="s">
        <v>537</v>
      </c>
      <c r="H22">
        <v>0.84899999999999998</v>
      </c>
      <c r="I22">
        <v>210</v>
      </c>
      <c r="J22">
        <v>960320</v>
      </c>
      <c r="K22" t="s">
        <v>383</v>
      </c>
      <c r="L22">
        <v>0</v>
      </c>
      <c r="N22">
        <f t="shared" si="1"/>
        <v>0</v>
      </c>
    </row>
    <row r="23" spans="1:14">
      <c r="A23" t="s">
        <v>538</v>
      </c>
      <c r="C23">
        <v>45</v>
      </c>
      <c r="D23">
        <v>45</v>
      </c>
      <c r="E23">
        <v>3.01</v>
      </c>
      <c r="F23">
        <v>3.81</v>
      </c>
      <c r="G23" t="s">
        <v>537</v>
      </c>
      <c r="H23">
        <v>0.84899999999999998</v>
      </c>
      <c r="I23">
        <v>210</v>
      </c>
      <c r="J23">
        <v>1174560</v>
      </c>
      <c r="K23" t="s">
        <v>383</v>
      </c>
      <c r="L23">
        <v>0</v>
      </c>
      <c r="N23">
        <f t="shared" si="1"/>
        <v>0</v>
      </c>
    </row>
    <row r="24" spans="1:14">
      <c r="A24" t="s">
        <v>539</v>
      </c>
      <c r="C24">
        <v>50</v>
      </c>
      <c r="D24">
        <v>50</v>
      </c>
      <c r="E24">
        <v>2.7</v>
      </c>
      <c r="F24">
        <v>3.66</v>
      </c>
      <c r="G24" t="s">
        <v>540</v>
      </c>
      <c r="H24">
        <v>0.84899999999999998</v>
      </c>
      <c r="I24">
        <v>210</v>
      </c>
      <c r="J24">
        <v>1316960</v>
      </c>
      <c r="K24" t="s">
        <v>383</v>
      </c>
      <c r="L24">
        <v>0</v>
      </c>
      <c r="N24">
        <f t="shared" si="1"/>
        <v>0</v>
      </c>
    </row>
    <row r="25" spans="1:14">
      <c r="A25" t="s">
        <v>541</v>
      </c>
    </row>
    <row r="26" spans="1:14">
      <c r="A26" t="s">
        <v>542</v>
      </c>
      <c r="B26" t="s">
        <v>543</v>
      </c>
      <c r="C26">
        <v>22.4</v>
      </c>
      <c r="D26">
        <v>25</v>
      </c>
      <c r="E26">
        <v>4.3099999999999996</v>
      </c>
      <c r="F26">
        <v>4.84</v>
      </c>
      <c r="G26" t="s">
        <v>544</v>
      </c>
      <c r="H26">
        <v>1.2</v>
      </c>
      <c r="I26">
        <v>252</v>
      </c>
      <c r="J26">
        <v>789200</v>
      </c>
      <c r="K26" t="s">
        <v>383</v>
      </c>
      <c r="L26">
        <v>0</v>
      </c>
      <c r="N26">
        <f t="shared" ref="N26:N31" si="2">M26*L26</f>
        <v>0</v>
      </c>
    </row>
    <row r="27" spans="1:14">
      <c r="A27" t="s">
        <v>545</v>
      </c>
      <c r="B27" t="s">
        <v>543</v>
      </c>
      <c r="C27">
        <v>28</v>
      </c>
      <c r="D27">
        <v>31.5</v>
      </c>
      <c r="E27">
        <v>3.85</v>
      </c>
      <c r="F27">
        <v>4.3499999999999996</v>
      </c>
      <c r="G27" t="s">
        <v>544</v>
      </c>
      <c r="H27">
        <v>1.2</v>
      </c>
      <c r="I27">
        <v>252</v>
      </c>
      <c r="J27">
        <v>874960</v>
      </c>
      <c r="K27" t="s">
        <v>383</v>
      </c>
      <c r="L27">
        <v>0</v>
      </c>
      <c r="N27">
        <f t="shared" si="2"/>
        <v>0</v>
      </c>
    </row>
    <row r="28" spans="1:14">
      <c r="A28" t="s">
        <v>546</v>
      </c>
      <c r="B28" t="s">
        <v>543</v>
      </c>
      <c r="C28">
        <v>33.5</v>
      </c>
      <c r="D28">
        <v>37.5</v>
      </c>
      <c r="E28">
        <v>3.74</v>
      </c>
      <c r="F28">
        <v>4.34</v>
      </c>
      <c r="G28" t="s">
        <v>547</v>
      </c>
      <c r="H28">
        <v>1.6</v>
      </c>
      <c r="I28">
        <v>275</v>
      </c>
      <c r="J28">
        <v>1028160</v>
      </c>
      <c r="K28" t="s">
        <v>383</v>
      </c>
      <c r="L28">
        <v>0</v>
      </c>
      <c r="N28">
        <f t="shared" si="2"/>
        <v>0</v>
      </c>
    </row>
    <row r="29" spans="1:14">
      <c r="A29" t="s">
        <v>548</v>
      </c>
      <c r="B29" t="s">
        <v>543</v>
      </c>
      <c r="C29">
        <v>40</v>
      </c>
      <c r="D29">
        <v>45</v>
      </c>
      <c r="E29">
        <v>3.65</v>
      </c>
      <c r="F29">
        <v>4.03</v>
      </c>
      <c r="G29" t="s">
        <v>547</v>
      </c>
      <c r="H29">
        <v>1.6</v>
      </c>
      <c r="I29">
        <v>275</v>
      </c>
      <c r="J29">
        <v>1182320</v>
      </c>
      <c r="K29" t="s">
        <v>383</v>
      </c>
      <c r="L29">
        <v>0</v>
      </c>
      <c r="N29">
        <f t="shared" si="2"/>
        <v>0</v>
      </c>
    </row>
    <row r="30" spans="1:14">
      <c r="A30" t="s">
        <v>549</v>
      </c>
      <c r="B30" t="s">
        <v>543</v>
      </c>
      <c r="C30">
        <v>45</v>
      </c>
      <c r="D30">
        <v>50</v>
      </c>
      <c r="E30">
        <v>3.46</v>
      </c>
      <c r="F30">
        <v>3.67</v>
      </c>
      <c r="G30" t="s">
        <v>547</v>
      </c>
      <c r="H30">
        <v>1.6</v>
      </c>
      <c r="I30">
        <v>275</v>
      </c>
      <c r="J30">
        <v>1370080</v>
      </c>
      <c r="K30" t="s">
        <v>383</v>
      </c>
      <c r="L30">
        <v>0</v>
      </c>
      <c r="N30">
        <f t="shared" si="2"/>
        <v>0</v>
      </c>
    </row>
    <row r="31" spans="1:14">
      <c r="A31" t="s">
        <v>550</v>
      </c>
      <c r="B31" t="s">
        <v>543</v>
      </c>
      <c r="C31">
        <v>50</v>
      </c>
      <c r="D31">
        <v>50</v>
      </c>
      <c r="E31">
        <v>3.02</v>
      </c>
      <c r="F31">
        <v>3.67</v>
      </c>
      <c r="G31" t="s">
        <v>547</v>
      </c>
      <c r="H31">
        <v>1.6</v>
      </c>
      <c r="I31">
        <v>275</v>
      </c>
      <c r="J31">
        <v>1538640</v>
      </c>
      <c r="K31" t="s">
        <v>383</v>
      </c>
      <c r="L31">
        <v>0</v>
      </c>
      <c r="N31">
        <f t="shared" si="2"/>
        <v>0</v>
      </c>
    </row>
    <row r="32" spans="1:14">
      <c r="A32" t="s">
        <v>551</v>
      </c>
    </row>
    <row r="33" spans="1:14">
      <c r="A33" t="s">
        <v>552</v>
      </c>
      <c r="C33">
        <v>22.4</v>
      </c>
      <c r="D33">
        <v>25</v>
      </c>
      <c r="E33">
        <v>4.1100000000000003</v>
      </c>
      <c r="F33">
        <v>4.3899999999999997</v>
      </c>
      <c r="G33" t="s">
        <v>544</v>
      </c>
      <c r="H33">
        <v>1.2</v>
      </c>
      <c r="I33">
        <v>262</v>
      </c>
      <c r="J33">
        <v>881120</v>
      </c>
      <c r="K33" t="s">
        <v>383</v>
      </c>
      <c r="L33">
        <v>0</v>
      </c>
      <c r="N33">
        <f>M33*L33</f>
        <v>0</v>
      </c>
    </row>
    <row r="34" spans="1:14">
      <c r="A34" t="s">
        <v>553</v>
      </c>
      <c r="C34">
        <v>28</v>
      </c>
      <c r="D34">
        <v>31.5</v>
      </c>
      <c r="E34">
        <v>3.94</v>
      </c>
      <c r="F34">
        <v>4.3</v>
      </c>
      <c r="G34" t="s">
        <v>544</v>
      </c>
      <c r="H34">
        <v>1.2</v>
      </c>
      <c r="I34">
        <v>262</v>
      </c>
      <c r="J34">
        <v>945200</v>
      </c>
      <c r="K34" t="s">
        <v>383</v>
      </c>
      <c r="L34">
        <v>0</v>
      </c>
      <c r="N34">
        <f>M34*L34</f>
        <v>0</v>
      </c>
    </row>
    <row r="35" spans="1:14">
      <c r="A35" t="s">
        <v>554</v>
      </c>
      <c r="C35">
        <v>33.5</v>
      </c>
      <c r="D35">
        <v>37.5</v>
      </c>
      <c r="E35">
        <v>3.44</v>
      </c>
      <c r="F35">
        <v>3.9</v>
      </c>
      <c r="G35" t="s">
        <v>544</v>
      </c>
      <c r="H35">
        <v>1.2</v>
      </c>
      <c r="I35">
        <v>262</v>
      </c>
      <c r="J35">
        <v>1134560</v>
      </c>
      <c r="K35" t="s">
        <v>383</v>
      </c>
      <c r="L35">
        <v>0</v>
      </c>
      <c r="N35">
        <f>M35*L35</f>
        <v>0</v>
      </c>
    </row>
    <row r="36" spans="1:14">
      <c r="A36" t="s">
        <v>555</v>
      </c>
      <c r="C36">
        <v>40</v>
      </c>
      <c r="D36">
        <v>45</v>
      </c>
      <c r="E36">
        <v>3.53</v>
      </c>
      <c r="F36">
        <v>4.13</v>
      </c>
      <c r="G36" t="s">
        <v>547</v>
      </c>
      <c r="H36">
        <v>1.6</v>
      </c>
      <c r="I36">
        <v>303</v>
      </c>
      <c r="J36">
        <v>1323600</v>
      </c>
      <c r="K36" t="s">
        <v>383</v>
      </c>
      <c r="L36">
        <v>0</v>
      </c>
      <c r="N36">
        <f>M36*L36</f>
        <v>0</v>
      </c>
    </row>
    <row r="37" spans="1:14">
      <c r="A37" t="s">
        <v>556</v>
      </c>
      <c r="C37">
        <v>45</v>
      </c>
      <c r="D37">
        <v>50</v>
      </c>
      <c r="E37">
        <v>3.31</v>
      </c>
      <c r="F37">
        <v>3.92</v>
      </c>
      <c r="G37" t="s">
        <v>547</v>
      </c>
      <c r="H37">
        <v>1.6</v>
      </c>
      <c r="I37">
        <v>303</v>
      </c>
      <c r="J37">
        <v>1512960</v>
      </c>
      <c r="K37" t="s">
        <v>383</v>
      </c>
      <c r="L37">
        <v>0</v>
      </c>
      <c r="N37">
        <f>M37*L37</f>
        <v>0</v>
      </c>
    </row>
    <row r="38" spans="1:14">
      <c r="A38" t="s">
        <v>557</v>
      </c>
    </row>
    <row r="39" spans="1:14">
      <c r="A39" t="s">
        <v>558</v>
      </c>
    </row>
    <row r="40" spans="1:14">
      <c r="A40" t="s">
        <v>559</v>
      </c>
      <c r="G40" t="s">
        <v>560</v>
      </c>
      <c r="H40">
        <v>4.3999999999999997E-2</v>
      </c>
      <c r="I40">
        <v>7</v>
      </c>
      <c r="J40">
        <v>67360</v>
      </c>
      <c r="K40" t="s">
        <v>383</v>
      </c>
      <c r="N40">
        <f>M40*L40</f>
        <v>0</v>
      </c>
    </row>
    <row r="41" spans="1:14">
      <c r="A41" t="s">
        <v>561</v>
      </c>
      <c r="H41">
        <v>3.0000000000000001E-3</v>
      </c>
      <c r="I41">
        <v>2.5</v>
      </c>
      <c r="J41">
        <v>7200</v>
      </c>
      <c r="K41" t="s">
        <v>383</v>
      </c>
      <c r="N41">
        <f>M41*L41</f>
        <v>0</v>
      </c>
    </row>
    <row r="42" spans="1:14">
      <c r="A42" t="s">
        <v>562</v>
      </c>
      <c r="B42" t="s">
        <v>563</v>
      </c>
      <c r="C42">
        <v>1.1000000000000001</v>
      </c>
      <c r="D42">
        <v>1.3</v>
      </c>
      <c r="H42">
        <v>4.7E-2</v>
      </c>
      <c r="I42">
        <v>9.5</v>
      </c>
      <c r="J42">
        <f>J40+J41</f>
        <v>74560</v>
      </c>
      <c r="K42" t="s">
        <v>383</v>
      </c>
      <c r="L42">
        <v>0</v>
      </c>
      <c r="N42">
        <f>SUM(N40:N41)</f>
        <v>0</v>
      </c>
    </row>
    <row r="43" spans="1:14">
      <c r="A43" t="s">
        <v>564</v>
      </c>
      <c r="G43" t="s">
        <v>560</v>
      </c>
      <c r="H43">
        <v>4.3999999999999997E-2</v>
      </c>
      <c r="I43">
        <v>7</v>
      </c>
      <c r="J43">
        <v>70720</v>
      </c>
      <c r="K43" t="s">
        <v>383</v>
      </c>
      <c r="N43">
        <f>M43*L43</f>
        <v>0</v>
      </c>
    </row>
    <row r="44" spans="1:14">
      <c r="A44" t="s">
        <v>561</v>
      </c>
      <c r="H44">
        <v>3.0000000000000001E-3</v>
      </c>
      <c r="I44">
        <v>2.5</v>
      </c>
      <c r="J44">
        <v>7200</v>
      </c>
      <c r="K44" t="s">
        <v>383</v>
      </c>
      <c r="N44">
        <f>M44*L44</f>
        <v>0</v>
      </c>
    </row>
    <row r="45" spans="1:14">
      <c r="A45" t="s">
        <v>565</v>
      </c>
      <c r="B45" t="s">
        <v>563</v>
      </c>
      <c r="C45">
        <v>2.2000000000000002</v>
      </c>
      <c r="D45">
        <v>2.8</v>
      </c>
      <c r="H45">
        <v>4.7E-2</v>
      </c>
      <c r="I45">
        <v>9.5</v>
      </c>
      <c r="J45">
        <f>J43+J44</f>
        <v>77920</v>
      </c>
      <c r="K45" t="s">
        <v>383</v>
      </c>
      <c r="L45">
        <v>0</v>
      </c>
      <c r="N45">
        <f>SUM(N43:N44)</f>
        <v>0</v>
      </c>
    </row>
    <row r="46" spans="1:14">
      <c r="A46" t="s">
        <v>566</v>
      </c>
      <c r="G46" t="s">
        <v>560</v>
      </c>
      <c r="H46">
        <v>4.3999999999999997E-2</v>
      </c>
      <c r="I46">
        <v>7</v>
      </c>
      <c r="J46">
        <v>75280</v>
      </c>
      <c r="K46" t="s">
        <v>383</v>
      </c>
      <c r="N46">
        <f>M46*L46</f>
        <v>0</v>
      </c>
    </row>
    <row r="47" spans="1:14">
      <c r="A47" t="s">
        <v>561</v>
      </c>
      <c r="H47">
        <v>3.0000000000000001E-3</v>
      </c>
      <c r="I47">
        <v>2.5</v>
      </c>
      <c r="J47">
        <v>7200</v>
      </c>
      <c r="K47" t="s">
        <v>383</v>
      </c>
      <c r="N47">
        <f>M47*L47</f>
        <v>0</v>
      </c>
    </row>
    <row r="48" spans="1:14">
      <c r="A48" t="s">
        <v>567</v>
      </c>
      <c r="B48" t="s">
        <v>563</v>
      </c>
      <c r="C48">
        <v>2.8</v>
      </c>
      <c r="D48">
        <v>3.2</v>
      </c>
      <c r="H48">
        <v>4.7E-2</v>
      </c>
      <c r="I48">
        <v>9.5</v>
      </c>
      <c r="J48">
        <f>J46+J47</f>
        <v>82480</v>
      </c>
      <c r="K48" t="s">
        <v>383</v>
      </c>
      <c r="L48">
        <v>0</v>
      </c>
      <c r="N48">
        <f>SUM(N46:N47)</f>
        <v>0</v>
      </c>
    </row>
    <row r="49" spans="1:14">
      <c r="A49" t="s">
        <v>568</v>
      </c>
      <c r="G49" t="s">
        <v>569</v>
      </c>
      <c r="H49">
        <v>4.5999999999999999E-2</v>
      </c>
      <c r="I49">
        <v>8.5</v>
      </c>
      <c r="J49">
        <v>77120</v>
      </c>
      <c r="K49" t="s">
        <v>383</v>
      </c>
      <c r="N49">
        <f>M49*L49</f>
        <v>0</v>
      </c>
    </row>
    <row r="50" spans="1:14">
      <c r="A50" t="s">
        <v>570</v>
      </c>
      <c r="H50">
        <v>3.0000000000000001E-3</v>
      </c>
      <c r="I50">
        <v>2.5</v>
      </c>
      <c r="J50">
        <v>7200</v>
      </c>
      <c r="K50" t="s">
        <v>383</v>
      </c>
      <c r="N50">
        <f>M50*L50</f>
        <v>0</v>
      </c>
    </row>
    <row r="51" spans="1:14">
      <c r="A51" t="s">
        <v>571</v>
      </c>
      <c r="B51" t="s">
        <v>563</v>
      </c>
      <c r="C51">
        <v>3.6</v>
      </c>
      <c r="D51">
        <v>4</v>
      </c>
      <c r="H51">
        <v>4.9000000000000002E-2</v>
      </c>
      <c r="I51">
        <v>11</v>
      </c>
      <c r="J51">
        <f>J49+J50</f>
        <v>84320</v>
      </c>
      <c r="K51" t="s">
        <v>383</v>
      </c>
      <c r="L51">
        <v>0</v>
      </c>
      <c r="N51">
        <f>SUM(N49:N50)</f>
        <v>0</v>
      </c>
    </row>
    <row r="52" spans="1:14">
      <c r="A52" t="s">
        <v>572</v>
      </c>
      <c r="G52" t="s">
        <v>569</v>
      </c>
      <c r="H52">
        <v>4.5999999999999999E-2</v>
      </c>
      <c r="I52">
        <v>8.5</v>
      </c>
      <c r="J52">
        <v>81600</v>
      </c>
      <c r="K52" t="s">
        <v>383</v>
      </c>
      <c r="N52">
        <f>M52*L52</f>
        <v>0</v>
      </c>
    </row>
    <row r="53" spans="1:14">
      <c r="A53" t="s">
        <v>570</v>
      </c>
      <c r="H53">
        <v>3.0000000000000001E-3</v>
      </c>
      <c r="I53">
        <v>2.5</v>
      </c>
      <c r="J53">
        <v>7200</v>
      </c>
      <c r="K53" t="s">
        <v>383</v>
      </c>
      <c r="N53">
        <f>M53*L53</f>
        <v>0</v>
      </c>
    </row>
    <row r="54" spans="1:14">
      <c r="A54" t="s">
        <v>573</v>
      </c>
      <c r="B54" t="s">
        <v>563</v>
      </c>
      <c r="C54">
        <v>4</v>
      </c>
      <c r="D54">
        <v>4.5</v>
      </c>
      <c r="H54">
        <v>4.9000000000000002E-2</v>
      </c>
      <c r="I54">
        <v>11</v>
      </c>
      <c r="J54">
        <f>J52+J53</f>
        <v>88800</v>
      </c>
      <c r="K54" t="s">
        <v>383</v>
      </c>
      <c r="L54">
        <v>0</v>
      </c>
      <c r="N54">
        <f>SUM(N52:N53)</f>
        <v>0</v>
      </c>
    </row>
    <row r="55" spans="1:14">
      <c r="A55" t="s">
        <v>574</v>
      </c>
    </row>
    <row r="56" spans="1:14">
      <c r="A56" t="s">
        <v>558</v>
      </c>
    </row>
    <row r="57" spans="1:14">
      <c r="A57" t="s">
        <v>575</v>
      </c>
      <c r="B57" t="s">
        <v>563</v>
      </c>
      <c r="C57">
        <v>1.1000000000000001</v>
      </c>
      <c r="D57">
        <v>1.3</v>
      </c>
      <c r="G57" t="s">
        <v>560</v>
      </c>
      <c r="H57">
        <v>4.3999999999999997E-2</v>
      </c>
      <c r="I57">
        <v>7.5</v>
      </c>
      <c r="J57">
        <v>74720</v>
      </c>
      <c r="K57" t="s">
        <v>383</v>
      </c>
      <c r="L57">
        <v>0</v>
      </c>
      <c r="N57">
        <f t="shared" ref="N57:N65" si="3">M57*L57</f>
        <v>0</v>
      </c>
    </row>
    <row r="58" spans="1:14">
      <c r="A58" t="s">
        <v>576</v>
      </c>
      <c r="B58" t="s">
        <v>563</v>
      </c>
      <c r="C58">
        <v>2.2000000000000002</v>
      </c>
      <c r="D58">
        <v>2.8</v>
      </c>
      <c r="G58" t="s">
        <v>560</v>
      </c>
      <c r="H58">
        <v>4.3999999999999997E-2</v>
      </c>
      <c r="I58">
        <v>7.5</v>
      </c>
      <c r="J58">
        <v>78480</v>
      </c>
      <c r="K58" t="s">
        <v>383</v>
      </c>
      <c r="L58">
        <v>0</v>
      </c>
      <c r="N58">
        <f t="shared" si="3"/>
        <v>0</v>
      </c>
    </row>
    <row r="59" spans="1:14">
      <c r="A59" t="s">
        <v>577</v>
      </c>
      <c r="B59" t="s">
        <v>563</v>
      </c>
      <c r="C59">
        <v>2.8</v>
      </c>
      <c r="D59">
        <v>3.2</v>
      </c>
      <c r="G59" t="s">
        <v>560</v>
      </c>
      <c r="H59">
        <v>4.3999999999999997E-2</v>
      </c>
      <c r="I59">
        <v>7.5</v>
      </c>
      <c r="J59">
        <v>83360</v>
      </c>
      <c r="K59" t="s">
        <v>383</v>
      </c>
      <c r="L59">
        <v>0</v>
      </c>
      <c r="N59">
        <f t="shared" si="3"/>
        <v>0</v>
      </c>
    </row>
    <row r="60" spans="1:14">
      <c r="A60" t="s">
        <v>578</v>
      </c>
      <c r="B60" t="s">
        <v>563</v>
      </c>
      <c r="C60">
        <v>3.6</v>
      </c>
      <c r="D60">
        <v>4</v>
      </c>
      <c r="G60" t="s">
        <v>560</v>
      </c>
      <c r="H60">
        <v>4.3999999999999997E-2</v>
      </c>
      <c r="I60">
        <v>8.5</v>
      </c>
      <c r="J60">
        <v>91200</v>
      </c>
      <c r="K60" t="s">
        <v>383</v>
      </c>
      <c r="L60">
        <v>0</v>
      </c>
      <c r="N60">
        <f t="shared" si="3"/>
        <v>0</v>
      </c>
    </row>
    <row r="61" spans="1:14">
      <c r="A61" t="s">
        <v>579</v>
      </c>
      <c r="B61" t="s">
        <v>563</v>
      </c>
      <c r="C61">
        <v>4</v>
      </c>
      <c r="D61">
        <v>4.5</v>
      </c>
      <c r="G61" t="s">
        <v>560</v>
      </c>
      <c r="H61">
        <v>4.3999999999999997E-2</v>
      </c>
      <c r="I61">
        <v>8.5</v>
      </c>
      <c r="J61">
        <v>92240</v>
      </c>
      <c r="K61" t="s">
        <v>383</v>
      </c>
      <c r="L61">
        <v>0</v>
      </c>
      <c r="N61">
        <f t="shared" si="3"/>
        <v>0</v>
      </c>
    </row>
    <row r="62" spans="1:14">
      <c r="A62" t="s">
        <v>580</v>
      </c>
      <c r="B62" t="s">
        <v>563</v>
      </c>
      <c r="C62">
        <v>5.6</v>
      </c>
      <c r="D62">
        <v>6.3</v>
      </c>
      <c r="G62" t="s">
        <v>581</v>
      </c>
      <c r="H62">
        <v>7.2999999999999995E-2</v>
      </c>
      <c r="I62">
        <v>15</v>
      </c>
      <c r="J62">
        <v>92960</v>
      </c>
      <c r="K62" t="s">
        <v>383</v>
      </c>
      <c r="L62">
        <v>0</v>
      </c>
      <c r="N62">
        <f t="shared" si="3"/>
        <v>0</v>
      </c>
    </row>
    <row r="63" spans="1:14">
      <c r="A63" t="s">
        <v>582</v>
      </c>
      <c r="B63" t="s">
        <v>563</v>
      </c>
      <c r="C63">
        <v>7.1</v>
      </c>
      <c r="D63">
        <v>8</v>
      </c>
      <c r="G63" t="s">
        <v>581</v>
      </c>
      <c r="H63">
        <v>7.2999999999999995E-2</v>
      </c>
      <c r="I63">
        <v>15</v>
      </c>
      <c r="J63">
        <v>99840</v>
      </c>
      <c r="K63" t="s">
        <v>383</v>
      </c>
      <c r="L63">
        <v>0</v>
      </c>
      <c r="N63">
        <f t="shared" si="3"/>
        <v>0</v>
      </c>
    </row>
    <row r="64" spans="1:14">
      <c r="A64" t="s">
        <v>583</v>
      </c>
      <c r="B64" t="s">
        <v>563</v>
      </c>
      <c r="C64">
        <v>9</v>
      </c>
      <c r="D64">
        <v>10</v>
      </c>
      <c r="G64" t="s">
        <v>584</v>
      </c>
      <c r="H64">
        <v>0.109</v>
      </c>
      <c r="I64">
        <v>18</v>
      </c>
      <c r="J64">
        <v>110640</v>
      </c>
      <c r="K64" t="s">
        <v>383</v>
      </c>
      <c r="L64">
        <v>0</v>
      </c>
      <c r="N64">
        <f t="shared" si="3"/>
        <v>0</v>
      </c>
    </row>
    <row r="65" spans="1:14">
      <c r="A65" t="s">
        <v>585</v>
      </c>
      <c r="B65" t="s">
        <v>563</v>
      </c>
      <c r="C65">
        <v>10</v>
      </c>
      <c r="D65">
        <v>11.2</v>
      </c>
      <c r="G65" t="s">
        <v>586</v>
      </c>
      <c r="H65">
        <v>0.109</v>
      </c>
      <c r="I65">
        <v>18</v>
      </c>
      <c r="J65">
        <v>124560</v>
      </c>
      <c r="K65" t="s">
        <v>383</v>
      </c>
      <c r="L65">
        <v>0</v>
      </c>
      <c r="N65">
        <f t="shared" si="3"/>
        <v>0</v>
      </c>
    </row>
    <row r="66" spans="1:14">
      <c r="A66" t="s">
        <v>587</v>
      </c>
    </row>
    <row r="67" spans="1:14">
      <c r="A67" t="s">
        <v>588</v>
      </c>
      <c r="B67" t="s">
        <v>589</v>
      </c>
      <c r="G67" t="s">
        <v>590</v>
      </c>
      <c r="H67">
        <v>8.8999999999999996E-2</v>
      </c>
      <c r="I67">
        <v>14.5</v>
      </c>
      <c r="J67">
        <v>67360</v>
      </c>
      <c r="K67" t="s">
        <v>383</v>
      </c>
      <c r="N67">
        <f>M67*L67</f>
        <v>0</v>
      </c>
    </row>
    <row r="68" spans="1:14">
      <c r="A68" t="s">
        <v>561</v>
      </c>
      <c r="B68" t="s">
        <v>589</v>
      </c>
      <c r="H68">
        <v>3.0000000000000001E-3</v>
      </c>
      <c r="I68">
        <v>2.5</v>
      </c>
      <c r="J68">
        <v>7200</v>
      </c>
      <c r="K68" t="s">
        <v>383</v>
      </c>
      <c r="N68">
        <f>M68*L68</f>
        <v>0</v>
      </c>
    </row>
    <row r="69" spans="1:14">
      <c r="A69" t="s">
        <v>591</v>
      </c>
      <c r="B69" t="s">
        <v>589</v>
      </c>
      <c r="C69">
        <v>1.1000000000000001</v>
      </c>
      <c r="D69">
        <v>1.3</v>
      </c>
      <c r="H69">
        <v>9.1999999999999998E-2</v>
      </c>
      <c r="I69">
        <v>17</v>
      </c>
      <c r="J69">
        <f>J67+J68</f>
        <v>74560</v>
      </c>
      <c r="K69" t="s">
        <v>383</v>
      </c>
      <c r="L69">
        <v>0</v>
      </c>
      <c r="N69">
        <f>SUM(N67:N68)</f>
        <v>0</v>
      </c>
    </row>
    <row r="70" spans="1:14">
      <c r="A70" t="s">
        <v>592</v>
      </c>
      <c r="B70" t="s">
        <v>589</v>
      </c>
      <c r="G70" t="s">
        <v>590</v>
      </c>
      <c r="H70">
        <v>8.8999999999999996E-2</v>
      </c>
      <c r="I70">
        <v>14.5</v>
      </c>
      <c r="J70">
        <v>70720</v>
      </c>
      <c r="K70" t="s">
        <v>383</v>
      </c>
      <c r="N70">
        <f>M70*L70</f>
        <v>0</v>
      </c>
    </row>
    <row r="71" spans="1:14">
      <c r="A71" t="s">
        <v>561</v>
      </c>
      <c r="B71" t="s">
        <v>589</v>
      </c>
      <c r="H71">
        <v>3.0000000000000001E-3</v>
      </c>
      <c r="I71">
        <v>2.5</v>
      </c>
      <c r="J71">
        <v>7200</v>
      </c>
      <c r="K71" t="s">
        <v>383</v>
      </c>
      <c r="N71">
        <f>M71*L71</f>
        <v>0</v>
      </c>
    </row>
    <row r="72" spans="1:14">
      <c r="A72" t="s">
        <v>593</v>
      </c>
      <c r="B72" t="s">
        <v>589</v>
      </c>
      <c r="C72">
        <v>2.2000000000000002</v>
      </c>
      <c r="D72">
        <v>2.8</v>
      </c>
      <c r="H72">
        <v>9.1999999999999998E-2</v>
      </c>
      <c r="I72">
        <v>17</v>
      </c>
      <c r="J72">
        <f>J70+J71</f>
        <v>77920</v>
      </c>
      <c r="K72" t="s">
        <v>383</v>
      </c>
      <c r="L72">
        <v>0</v>
      </c>
      <c r="N72">
        <f>SUM(N70:N71)</f>
        <v>0</v>
      </c>
    </row>
    <row r="73" spans="1:14">
      <c r="A73" t="s">
        <v>594</v>
      </c>
      <c r="B73" t="s">
        <v>589</v>
      </c>
      <c r="G73" t="s">
        <v>590</v>
      </c>
      <c r="H73">
        <v>8.8999999999999996E-2</v>
      </c>
      <c r="I73">
        <v>14.5</v>
      </c>
      <c r="J73">
        <v>75280</v>
      </c>
      <c r="K73" t="s">
        <v>383</v>
      </c>
      <c r="N73">
        <f>M73*L73</f>
        <v>0</v>
      </c>
    </row>
    <row r="74" spans="1:14">
      <c r="A74" t="s">
        <v>561</v>
      </c>
      <c r="B74" t="s">
        <v>589</v>
      </c>
      <c r="H74">
        <v>3.0000000000000001E-3</v>
      </c>
      <c r="I74">
        <v>2.5</v>
      </c>
      <c r="J74">
        <v>7200</v>
      </c>
      <c r="K74" t="s">
        <v>383</v>
      </c>
      <c r="N74">
        <f>M74*L74</f>
        <v>0</v>
      </c>
    </row>
    <row r="75" spans="1:14">
      <c r="A75" t="s">
        <v>595</v>
      </c>
      <c r="B75" t="s">
        <v>589</v>
      </c>
      <c r="C75">
        <v>2.8</v>
      </c>
      <c r="D75">
        <v>3.2</v>
      </c>
      <c r="H75">
        <v>9.1999999999999998E-2</v>
      </c>
      <c r="I75">
        <v>17</v>
      </c>
      <c r="J75">
        <f>J73+J74</f>
        <v>82480</v>
      </c>
      <c r="K75" t="s">
        <v>383</v>
      </c>
      <c r="L75">
        <v>0</v>
      </c>
      <c r="N75">
        <f>SUM(N73:N74)</f>
        <v>0</v>
      </c>
    </row>
    <row r="76" spans="1:14">
      <c r="A76" t="s">
        <v>596</v>
      </c>
      <c r="B76" t="s">
        <v>589</v>
      </c>
      <c r="G76" t="s">
        <v>590</v>
      </c>
      <c r="H76">
        <v>8.8999999999999996E-2</v>
      </c>
      <c r="I76">
        <v>14.5</v>
      </c>
      <c r="J76">
        <v>77120</v>
      </c>
      <c r="K76" t="s">
        <v>383</v>
      </c>
      <c r="N76">
        <f>M76*L76</f>
        <v>0</v>
      </c>
    </row>
    <row r="77" spans="1:14">
      <c r="A77" t="s">
        <v>570</v>
      </c>
      <c r="B77" t="s">
        <v>589</v>
      </c>
      <c r="H77">
        <v>3.0000000000000001E-3</v>
      </c>
      <c r="I77">
        <v>2.5</v>
      </c>
      <c r="J77">
        <v>7200</v>
      </c>
      <c r="K77" t="s">
        <v>383</v>
      </c>
      <c r="N77">
        <f>M77*L77</f>
        <v>0</v>
      </c>
    </row>
    <row r="78" spans="1:14">
      <c r="A78" t="s">
        <v>597</v>
      </c>
      <c r="B78" t="s">
        <v>589</v>
      </c>
      <c r="C78">
        <v>3.6</v>
      </c>
      <c r="D78">
        <v>4</v>
      </c>
      <c r="H78">
        <v>9.1999999999999998E-2</v>
      </c>
      <c r="I78">
        <v>17</v>
      </c>
      <c r="J78">
        <f>J76+J77</f>
        <v>84320</v>
      </c>
      <c r="K78" t="s">
        <v>383</v>
      </c>
      <c r="L78">
        <v>0</v>
      </c>
      <c r="N78">
        <f>SUM(N76:N77)</f>
        <v>0</v>
      </c>
    </row>
    <row r="79" spans="1:14">
      <c r="A79" t="s">
        <v>598</v>
      </c>
      <c r="B79" t="s">
        <v>589</v>
      </c>
      <c r="G79" t="s">
        <v>590</v>
      </c>
      <c r="H79">
        <v>8.8999999999999996E-2</v>
      </c>
      <c r="I79">
        <v>14.5</v>
      </c>
      <c r="J79">
        <v>81600</v>
      </c>
      <c r="K79" t="s">
        <v>383</v>
      </c>
      <c r="N79">
        <f>M79*L79</f>
        <v>0</v>
      </c>
    </row>
    <row r="80" spans="1:14">
      <c r="A80" t="s">
        <v>570</v>
      </c>
      <c r="B80" t="s">
        <v>589</v>
      </c>
      <c r="H80">
        <v>3.0000000000000001E-3</v>
      </c>
      <c r="I80">
        <v>2.5</v>
      </c>
      <c r="J80">
        <v>7200</v>
      </c>
      <c r="K80" t="s">
        <v>383</v>
      </c>
      <c r="N80">
        <f>M80*L80</f>
        <v>0</v>
      </c>
    </row>
    <row r="81" spans="1:14">
      <c r="A81" t="s">
        <v>599</v>
      </c>
      <c r="B81" t="s">
        <v>589</v>
      </c>
      <c r="C81">
        <v>4</v>
      </c>
      <c r="D81">
        <v>4.5</v>
      </c>
      <c r="H81">
        <v>9.1999999999999998E-2</v>
      </c>
      <c r="I81">
        <v>17</v>
      </c>
      <c r="J81">
        <f>J79+J80</f>
        <v>88800</v>
      </c>
      <c r="K81" t="s">
        <v>383</v>
      </c>
      <c r="L81">
        <v>0</v>
      </c>
      <c r="N81">
        <f>SUM(N79:N80)</f>
        <v>0</v>
      </c>
    </row>
    <row r="82" spans="1:14">
      <c r="A82" t="s">
        <v>600</v>
      </c>
    </row>
    <row r="83" spans="1:14">
      <c r="A83" t="s">
        <v>601</v>
      </c>
      <c r="C83">
        <v>1.1000000000000001</v>
      </c>
      <c r="D83">
        <v>1.3</v>
      </c>
      <c r="G83" t="s">
        <v>590</v>
      </c>
      <c r="H83">
        <v>8.8999999999999996E-2</v>
      </c>
      <c r="I83">
        <v>14.5</v>
      </c>
      <c r="J83">
        <v>74720</v>
      </c>
      <c r="K83" t="s">
        <v>383</v>
      </c>
      <c r="L83">
        <v>0</v>
      </c>
      <c r="N83">
        <f>M83*L83</f>
        <v>0</v>
      </c>
    </row>
    <row r="84" spans="1:14">
      <c r="A84" t="s">
        <v>602</v>
      </c>
      <c r="C84">
        <v>2.2000000000000002</v>
      </c>
      <c r="D84">
        <v>2.8</v>
      </c>
      <c r="G84" t="s">
        <v>590</v>
      </c>
      <c r="H84">
        <v>8.8999999999999996E-2</v>
      </c>
      <c r="I84">
        <v>14.5</v>
      </c>
      <c r="J84">
        <v>78640</v>
      </c>
      <c r="K84" t="s">
        <v>383</v>
      </c>
      <c r="L84">
        <v>0</v>
      </c>
      <c r="N84">
        <f>M84*L84</f>
        <v>0</v>
      </c>
    </row>
    <row r="85" spans="1:14">
      <c r="A85" t="s">
        <v>603</v>
      </c>
      <c r="C85">
        <v>2.8</v>
      </c>
      <c r="D85">
        <v>3.2</v>
      </c>
      <c r="G85" t="s">
        <v>590</v>
      </c>
      <c r="H85">
        <v>8.8999999999999996E-2</v>
      </c>
      <c r="I85">
        <v>14.5</v>
      </c>
      <c r="J85">
        <v>83600</v>
      </c>
      <c r="K85" t="s">
        <v>383</v>
      </c>
      <c r="L85">
        <v>0</v>
      </c>
      <c r="N85">
        <f>M85*L85</f>
        <v>0</v>
      </c>
    </row>
    <row r="86" spans="1:14">
      <c r="A86" t="s">
        <v>604</v>
      </c>
      <c r="C86">
        <v>3.6</v>
      </c>
      <c r="D86">
        <v>4</v>
      </c>
      <c r="G86" t="s">
        <v>590</v>
      </c>
      <c r="H86">
        <v>8.8999999999999996E-2</v>
      </c>
      <c r="I86">
        <v>14.5</v>
      </c>
      <c r="J86">
        <v>85760</v>
      </c>
      <c r="K86" t="s">
        <v>383</v>
      </c>
      <c r="L86">
        <v>0</v>
      </c>
      <c r="N86">
        <f>M86*L86</f>
        <v>0</v>
      </c>
    </row>
    <row r="87" spans="1:14">
      <c r="A87" t="s">
        <v>605</v>
      </c>
      <c r="C87">
        <v>4</v>
      </c>
      <c r="D87">
        <v>4.5</v>
      </c>
      <c r="G87" t="s">
        <v>590</v>
      </c>
      <c r="H87">
        <v>8.8999999999999996E-2</v>
      </c>
      <c r="I87">
        <v>14.5</v>
      </c>
      <c r="J87">
        <v>90720</v>
      </c>
      <c r="K87" t="s">
        <v>383</v>
      </c>
      <c r="L87">
        <v>0</v>
      </c>
      <c r="N87">
        <f>M87*L87</f>
        <v>0</v>
      </c>
    </row>
    <row r="88" spans="1:14">
      <c r="A88" t="s">
        <v>606</v>
      </c>
    </row>
    <row r="89" spans="1:14">
      <c r="A89" t="s">
        <v>607</v>
      </c>
      <c r="C89">
        <v>5.6</v>
      </c>
      <c r="D89">
        <v>6.3</v>
      </c>
      <c r="G89" t="s">
        <v>608</v>
      </c>
      <c r="H89">
        <f>0.2*1.24*0.5</f>
        <v>0.124</v>
      </c>
      <c r="I89">
        <v>25</v>
      </c>
      <c r="J89">
        <v>190000</v>
      </c>
      <c r="K89" t="s">
        <v>383</v>
      </c>
      <c r="L89">
        <v>0</v>
      </c>
      <c r="N89">
        <f t="shared" ref="N89:N94" si="4">M89*L89</f>
        <v>0</v>
      </c>
    </row>
    <row r="90" spans="1:14">
      <c r="A90" t="s">
        <v>609</v>
      </c>
      <c r="G90" t="s">
        <v>610</v>
      </c>
      <c r="H90">
        <f>0.085*1.35*0.58</f>
        <v>6.6555000000000003E-2</v>
      </c>
      <c r="I90">
        <v>11.5</v>
      </c>
      <c r="J90">
        <v>14080</v>
      </c>
      <c r="K90" t="s">
        <v>383</v>
      </c>
      <c r="L90">
        <v>0</v>
      </c>
      <c r="N90">
        <f t="shared" si="4"/>
        <v>0</v>
      </c>
    </row>
    <row r="91" spans="1:14">
      <c r="A91" t="s">
        <v>611</v>
      </c>
      <c r="B91" t="s">
        <v>612</v>
      </c>
      <c r="C91">
        <v>5.6</v>
      </c>
      <c r="D91">
        <v>6.3</v>
      </c>
      <c r="H91">
        <f>SUM(H89:H90)</f>
        <v>0.190555</v>
      </c>
      <c r="I91">
        <f>SUM(I89:I90)</f>
        <v>36.5</v>
      </c>
      <c r="J91">
        <f>J89+J90</f>
        <v>204080</v>
      </c>
      <c r="K91" t="s">
        <v>383</v>
      </c>
      <c r="L91">
        <v>0</v>
      </c>
      <c r="N91">
        <f t="shared" si="4"/>
        <v>0</v>
      </c>
    </row>
    <row r="92" spans="1:14">
      <c r="A92" t="s">
        <v>613</v>
      </c>
      <c r="C92">
        <v>7.1</v>
      </c>
      <c r="D92">
        <v>8</v>
      </c>
      <c r="G92" t="s">
        <v>608</v>
      </c>
      <c r="H92">
        <f>0.2*1.24*0.5</f>
        <v>0.124</v>
      </c>
      <c r="I92">
        <v>25</v>
      </c>
      <c r="J92">
        <v>210320</v>
      </c>
      <c r="K92" t="s">
        <v>383</v>
      </c>
      <c r="L92">
        <v>0</v>
      </c>
      <c r="N92">
        <f t="shared" si="4"/>
        <v>0</v>
      </c>
    </row>
    <row r="93" spans="1:14">
      <c r="A93" t="s">
        <v>609</v>
      </c>
      <c r="G93" t="s">
        <v>610</v>
      </c>
      <c r="H93">
        <f>0.085*1.35*0.58</f>
        <v>6.6555000000000003E-2</v>
      </c>
      <c r="I93">
        <v>11.5</v>
      </c>
      <c r="J93">
        <v>14080</v>
      </c>
      <c r="K93" t="s">
        <v>383</v>
      </c>
      <c r="L93">
        <v>0</v>
      </c>
      <c r="N93">
        <f t="shared" si="4"/>
        <v>0</v>
      </c>
    </row>
    <row r="94" spans="1:14">
      <c r="A94" t="s">
        <v>614</v>
      </c>
      <c r="B94" t="s">
        <v>612</v>
      </c>
      <c r="C94">
        <v>7.1</v>
      </c>
      <c r="D94">
        <v>8</v>
      </c>
      <c r="H94">
        <f>SUM(H92:H93)</f>
        <v>0.190555</v>
      </c>
      <c r="I94">
        <f>SUM(I92:I93)</f>
        <v>36.5</v>
      </c>
      <c r="J94">
        <f>J92+J93</f>
        <v>224400</v>
      </c>
      <c r="K94" t="s">
        <v>383</v>
      </c>
      <c r="L94">
        <v>0</v>
      </c>
      <c r="N94">
        <f t="shared" si="4"/>
        <v>0</v>
      </c>
    </row>
    <row r="95" spans="1:14">
      <c r="A95" t="s">
        <v>171</v>
      </c>
    </row>
    <row r="96" spans="1:14">
      <c r="A96" t="s">
        <v>615</v>
      </c>
    </row>
    <row r="97" spans="1:14">
      <c r="A97" t="s">
        <v>616</v>
      </c>
      <c r="G97" t="s">
        <v>617</v>
      </c>
      <c r="H97">
        <v>0.121</v>
      </c>
      <c r="I97">
        <v>18</v>
      </c>
      <c r="J97">
        <v>101280</v>
      </c>
      <c r="K97" t="s">
        <v>383</v>
      </c>
      <c r="N97">
        <f>M97*L97</f>
        <v>0</v>
      </c>
    </row>
    <row r="98" spans="1:14">
      <c r="A98" t="s">
        <v>618</v>
      </c>
      <c r="G98" t="s">
        <v>619</v>
      </c>
      <c r="H98">
        <v>6.9000000000000006E-2</v>
      </c>
      <c r="I98">
        <v>4.5</v>
      </c>
      <c r="J98">
        <v>9360</v>
      </c>
      <c r="K98" t="s">
        <v>383</v>
      </c>
      <c r="N98">
        <f>M98*L98</f>
        <v>0</v>
      </c>
    </row>
    <row r="99" spans="1:14">
      <c r="A99" t="str">
        <f>CONCATENATE(A97,"/",A98)</f>
        <v>AUXB004GLEH/UTGUFYEW</v>
      </c>
      <c r="B99" t="s">
        <v>620</v>
      </c>
      <c r="C99">
        <v>1.1000000000000001</v>
      </c>
      <c r="D99">
        <v>1.3</v>
      </c>
      <c r="H99">
        <v>0.19</v>
      </c>
      <c r="I99">
        <v>22.5</v>
      </c>
      <c r="J99">
        <f>J97+J98</f>
        <v>110640</v>
      </c>
      <c r="K99" t="s">
        <v>383</v>
      </c>
      <c r="L99">
        <v>0</v>
      </c>
      <c r="N99">
        <f>SUM(N97:N98)</f>
        <v>0</v>
      </c>
    </row>
    <row r="100" spans="1:14">
      <c r="A100" t="s">
        <v>621</v>
      </c>
      <c r="G100" t="s">
        <v>617</v>
      </c>
      <c r="H100">
        <v>0.121</v>
      </c>
      <c r="I100">
        <v>18</v>
      </c>
      <c r="J100">
        <v>106880</v>
      </c>
      <c r="K100" t="s">
        <v>383</v>
      </c>
      <c r="N100">
        <f>M100*L100</f>
        <v>0</v>
      </c>
    </row>
    <row r="101" spans="1:14">
      <c r="A101" t="s">
        <v>618</v>
      </c>
      <c r="G101" t="s">
        <v>619</v>
      </c>
      <c r="H101">
        <v>6.9000000000000006E-2</v>
      </c>
      <c r="I101">
        <v>4.5</v>
      </c>
      <c r="J101">
        <v>9360</v>
      </c>
      <c r="K101" t="s">
        <v>383</v>
      </c>
      <c r="N101">
        <f>M101*L101</f>
        <v>0</v>
      </c>
    </row>
    <row r="102" spans="1:14">
      <c r="A102" t="str">
        <f>CONCATENATE(A100,"/",A101)</f>
        <v>AUXB007GLEH/UTGUFYEW</v>
      </c>
      <c r="B102" t="s">
        <v>620</v>
      </c>
      <c r="C102">
        <v>2.2000000000000002</v>
      </c>
      <c r="D102">
        <v>2.8</v>
      </c>
      <c r="H102">
        <v>0.19</v>
      </c>
      <c r="I102">
        <v>22.5</v>
      </c>
      <c r="J102">
        <f>J100+J101</f>
        <v>116240</v>
      </c>
      <c r="K102" t="s">
        <v>383</v>
      </c>
      <c r="L102">
        <v>0</v>
      </c>
      <c r="N102">
        <f>SUM(N100:N101)</f>
        <v>0</v>
      </c>
    </row>
    <row r="103" spans="1:14">
      <c r="A103" t="s">
        <v>622</v>
      </c>
      <c r="G103" t="s">
        <v>617</v>
      </c>
      <c r="H103">
        <v>0.121</v>
      </c>
      <c r="I103">
        <v>18</v>
      </c>
      <c r="J103">
        <v>116320</v>
      </c>
      <c r="K103" t="s">
        <v>383</v>
      </c>
      <c r="N103">
        <f>M103*L103</f>
        <v>0</v>
      </c>
    </row>
    <row r="104" spans="1:14">
      <c r="A104" t="s">
        <v>618</v>
      </c>
      <c r="G104" t="s">
        <v>619</v>
      </c>
      <c r="H104">
        <v>6.9000000000000006E-2</v>
      </c>
      <c r="I104">
        <v>4.5</v>
      </c>
      <c r="J104">
        <v>9360</v>
      </c>
      <c r="K104" t="s">
        <v>383</v>
      </c>
      <c r="N104">
        <f>M104*L104</f>
        <v>0</v>
      </c>
    </row>
    <row r="105" spans="1:14">
      <c r="A105" t="str">
        <f>CONCATENATE(A103,"/",A104)</f>
        <v>AUXB009GLEH/UTGUFYEW</v>
      </c>
      <c r="B105" t="s">
        <v>620</v>
      </c>
      <c r="C105">
        <v>2.8</v>
      </c>
      <c r="D105">
        <v>3.2</v>
      </c>
      <c r="H105">
        <v>0.19</v>
      </c>
      <c r="I105">
        <v>22.5</v>
      </c>
      <c r="J105">
        <f>J103+J104</f>
        <v>125680</v>
      </c>
      <c r="K105" t="s">
        <v>383</v>
      </c>
      <c r="L105">
        <v>0</v>
      </c>
      <c r="N105">
        <f>SUM(N103:N104)</f>
        <v>0</v>
      </c>
    </row>
    <row r="106" spans="1:14">
      <c r="A106" t="s">
        <v>623</v>
      </c>
      <c r="G106" t="s">
        <v>617</v>
      </c>
      <c r="H106">
        <v>0.121</v>
      </c>
      <c r="I106">
        <v>19</v>
      </c>
      <c r="J106">
        <v>120400</v>
      </c>
      <c r="K106" t="s">
        <v>383</v>
      </c>
      <c r="N106">
        <f>M106*L106</f>
        <v>0</v>
      </c>
    </row>
    <row r="107" spans="1:14">
      <c r="A107" t="s">
        <v>618</v>
      </c>
      <c r="G107" t="s">
        <v>619</v>
      </c>
      <c r="H107">
        <v>6.9000000000000006E-2</v>
      </c>
      <c r="I107">
        <v>4.5</v>
      </c>
      <c r="J107">
        <v>9360</v>
      </c>
      <c r="K107" t="s">
        <v>383</v>
      </c>
      <c r="N107">
        <f>M107*L107</f>
        <v>0</v>
      </c>
    </row>
    <row r="108" spans="1:14">
      <c r="A108" t="str">
        <f>CONCATENATE(A106,"/",A107)</f>
        <v>AUXB012GLEH/UTGUFYEW</v>
      </c>
      <c r="B108" t="s">
        <v>620</v>
      </c>
      <c r="C108">
        <v>3.6</v>
      </c>
      <c r="D108">
        <v>4.0999999999999996</v>
      </c>
      <c r="H108">
        <v>0.19</v>
      </c>
      <c r="I108">
        <v>23.5</v>
      </c>
      <c r="J108">
        <f>J106+J107</f>
        <v>129760</v>
      </c>
      <c r="K108" t="s">
        <v>383</v>
      </c>
      <c r="L108">
        <v>0</v>
      </c>
      <c r="N108">
        <f>SUM(N106:N107)</f>
        <v>0</v>
      </c>
    </row>
    <row r="109" spans="1:14">
      <c r="A109" t="s">
        <v>624</v>
      </c>
      <c r="G109" t="s">
        <v>617</v>
      </c>
      <c r="H109">
        <v>0.121</v>
      </c>
      <c r="I109">
        <v>19</v>
      </c>
      <c r="J109">
        <v>124640</v>
      </c>
      <c r="K109" t="s">
        <v>383</v>
      </c>
      <c r="N109">
        <f>M109*L109</f>
        <v>0</v>
      </c>
    </row>
    <row r="110" spans="1:14">
      <c r="A110" t="s">
        <v>618</v>
      </c>
      <c r="G110" t="s">
        <v>619</v>
      </c>
      <c r="H110">
        <v>6.9000000000000006E-2</v>
      </c>
      <c r="I110">
        <v>4.5</v>
      </c>
      <c r="J110">
        <v>9360</v>
      </c>
      <c r="K110" t="s">
        <v>383</v>
      </c>
      <c r="N110">
        <f>M110*L110</f>
        <v>0</v>
      </c>
    </row>
    <row r="111" spans="1:14">
      <c r="A111" t="str">
        <f>CONCATENATE(A109,"/",A110)</f>
        <v>AUXB014GLEH/UTGUFYEW</v>
      </c>
      <c r="B111" t="s">
        <v>620</v>
      </c>
      <c r="C111">
        <v>4.5</v>
      </c>
      <c r="D111">
        <v>5</v>
      </c>
      <c r="H111">
        <v>0.19</v>
      </c>
      <c r="I111">
        <v>23.5</v>
      </c>
      <c r="J111">
        <f>J109+J110</f>
        <v>134000</v>
      </c>
      <c r="K111" t="s">
        <v>383</v>
      </c>
      <c r="L111">
        <v>0</v>
      </c>
      <c r="N111">
        <f>SUM(N109:N110)</f>
        <v>0</v>
      </c>
    </row>
    <row r="112" spans="1:14">
      <c r="A112" t="s">
        <v>625</v>
      </c>
      <c r="G112" t="s">
        <v>617</v>
      </c>
      <c r="H112">
        <v>0.121</v>
      </c>
      <c r="I112">
        <v>20</v>
      </c>
      <c r="J112">
        <v>128800</v>
      </c>
      <c r="K112" t="s">
        <v>383</v>
      </c>
      <c r="N112">
        <f>M112*L112</f>
        <v>0</v>
      </c>
    </row>
    <row r="113" spans="1:14">
      <c r="A113" t="s">
        <v>618</v>
      </c>
      <c r="G113" t="s">
        <v>619</v>
      </c>
      <c r="H113">
        <v>6.9000000000000006E-2</v>
      </c>
      <c r="I113">
        <v>4.5</v>
      </c>
      <c r="J113">
        <v>9360</v>
      </c>
      <c r="K113" t="s">
        <v>383</v>
      </c>
      <c r="N113">
        <f>M113*L113</f>
        <v>0</v>
      </c>
    </row>
    <row r="114" spans="1:14">
      <c r="A114" t="str">
        <f>CONCATENATE(A112,"/",A113)</f>
        <v>AUXB018GLEH/UTGUFYEW</v>
      </c>
      <c r="B114" t="s">
        <v>620</v>
      </c>
      <c r="C114">
        <v>5.6</v>
      </c>
      <c r="D114">
        <v>6.3</v>
      </c>
      <c r="H114">
        <v>0.19</v>
      </c>
      <c r="I114">
        <v>24.5</v>
      </c>
      <c r="J114">
        <f>J112+J113</f>
        <v>138160</v>
      </c>
      <c r="K114" t="s">
        <v>383</v>
      </c>
      <c r="L114">
        <v>0</v>
      </c>
      <c r="N114">
        <f>SUM(N112:N113)</f>
        <v>0</v>
      </c>
    </row>
    <row r="115" spans="1:14">
      <c r="A115" t="s">
        <v>626</v>
      </c>
      <c r="G115" t="s">
        <v>617</v>
      </c>
      <c r="H115">
        <v>0.121</v>
      </c>
      <c r="I115">
        <v>20</v>
      </c>
      <c r="J115">
        <v>131440</v>
      </c>
      <c r="K115" t="s">
        <v>383</v>
      </c>
      <c r="N115">
        <f>M115*L115</f>
        <v>0</v>
      </c>
    </row>
    <row r="116" spans="1:14">
      <c r="A116" t="s">
        <v>618</v>
      </c>
      <c r="G116" t="s">
        <v>619</v>
      </c>
      <c r="H116">
        <v>6.9000000000000006E-2</v>
      </c>
      <c r="I116">
        <v>4.5</v>
      </c>
      <c r="J116">
        <v>9360</v>
      </c>
      <c r="K116" t="s">
        <v>383</v>
      </c>
      <c r="N116">
        <f>M116*L116</f>
        <v>0</v>
      </c>
    </row>
    <row r="117" spans="1:14">
      <c r="A117" t="str">
        <f>CONCATENATE(A115,"/",A116)</f>
        <v>AUXB024GLEH/UTGUFYEW</v>
      </c>
      <c r="B117" t="s">
        <v>620</v>
      </c>
      <c r="C117">
        <v>7.1</v>
      </c>
      <c r="D117">
        <v>8</v>
      </c>
      <c r="H117">
        <v>0.19</v>
      </c>
      <c r="I117">
        <v>24.5</v>
      </c>
      <c r="J117">
        <f>J115+J116</f>
        <v>140800</v>
      </c>
      <c r="K117" t="s">
        <v>383</v>
      </c>
      <c r="L117">
        <v>0</v>
      </c>
      <c r="N117">
        <f>SUM(N115:N116)</f>
        <v>0</v>
      </c>
    </row>
    <row r="118" spans="1:14">
      <c r="A118" t="s">
        <v>627</v>
      </c>
    </row>
    <row r="119" spans="1:14">
      <c r="A119" t="s">
        <v>615</v>
      </c>
    </row>
    <row r="120" spans="1:14">
      <c r="A120" t="s">
        <v>628</v>
      </c>
      <c r="G120" t="s">
        <v>629</v>
      </c>
      <c r="H120">
        <v>0.33900000000000002</v>
      </c>
      <c r="I120">
        <v>33</v>
      </c>
      <c r="J120">
        <v>129200</v>
      </c>
      <c r="K120" t="s">
        <v>383</v>
      </c>
      <c r="N120">
        <f>M120*L120</f>
        <v>0</v>
      </c>
    </row>
    <row r="121" spans="1:14">
      <c r="A121" t="s">
        <v>414</v>
      </c>
      <c r="G121" t="s">
        <v>630</v>
      </c>
      <c r="H121">
        <v>0.11700000000000001</v>
      </c>
      <c r="I121">
        <v>8.5</v>
      </c>
      <c r="J121">
        <v>10160</v>
      </c>
      <c r="K121" t="s">
        <v>383</v>
      </c>
      <c r="N121">
        <f>M121*L121</f>
        <v>0</v>
      </c>
    </row>
    <row r="122" spans="1:14">
      <c r="A122" t="s">
        <v>631</v>
      </c>
      <c r="B122" t="s">
        <v>632</v>
      </c>
      <c r="C122">
        <v>5.6</v>
      </c>
      <c r="D122">
        <v>6.3</v>
      </c>
      <c r="H122">
        <v>0.45600000000000002</v>
      </c>
      <c r="I122">
        <v>41.5</v>
      </c>
      <c r="J122">
        <f>J120+J121</f>
        <v>139360</v>
      </c>
      <c r="K122" t="s">
        <v>383</v>
      </c>
      <c r="N122">
        <f>SUM(N120:N121)</f>
        <v>0</v>
      </c>
    </row>
    <row r="123" spans="1:14">
      <c r="A123" t="s">
        <v>633</v>
      </c>
      <c r="G123" t="s">
        <v>629</v>
      </c>
      <c r="H123">
        <v>0.33900000000000002</v>
      </c>
      <c r="I123">
        <v>33</v>
      </c>
      <c r="J123">
        <v>134160</v>
      </c>
      <c r="K123" t="s">
        <v>383</v>
      </c>
      <c r="N123">
        <f>M123*L123</f>
        <v>0</v>
      </c>
    </row>
    <row r="124" spans="1:14">
      <c r="A124" t="s">
        <v>414</v>
      </c>
      <c r="G124" t="s">
        <v>630</v>
      </c>
      <c r="H124">
        <v>0.11700000000000001</v>
      </c>
      <c r="I124">
        <v>8.5</v>
      </c>
      <c r="J124">
        <v>10160</v>
      </c>
      <c r="K124" t="s">
        <v>383</v>
      </c>
      <c r="N124">
        <f>M124*L124</f>
        <v>0</v>
      </c>
    </row>
    <row r="125" spans="1:14">
      <c r="A125" t="s">
        <v>634</v>
      </c>
      <c r="B125" t="s">
        <v>632</v>
      </c>
      <c r="C125">
        <v>7.1</v>
      </c>
      <c r="D125">
        <v>8</v>
      </c>
      <c r="H125">
        <v>0.45600000000000002</v>
      </c>
      <c r="I125">
        <v>41.5</v>
      </c>
      <c r="J125">
        <f>J123+J124</f>
        <v>144320</v>
      </c>
      <c r="K125" t="s">
        <v>383</v>
      </c>
      <c r="N125">
        <f>SUM(N123:N124)</f>
        <v>0</v>
      </c>
    </row>
    <row r="126" spans="1:14">
      <c r="A126" t="s">
        <v>635</v>
      </c>
      <c r="G126" t="s">
        <v>629</v>
      </c>
      <c r="H126">
        <v>0.33900000000000002</v>
      </c>
      <c r="I126">
        <v>33</v>
      </c>
      <c r="J126">
        <v>136640</v>
      </c>
      <c r="K126" t="s">
        <v>383</v>
      </c>
      <c r="N126">
        <f>M126*L126</f>
        <v>0</v>
      </c>
    </row>
    <row r="127" spans="1:14">
      <c r="A127" t="s">
        <v>414</v>
      </c>
      <c r="G127" t="s">
        <v>630</v>
      </c>
      <c r="H127">
        <v>0.11700000000000001</v>
      </c>
      <c r="I127">
        <v>8.5</v>
      </c>
      <c r="J127">
        <v>10160</v>
      </c>
      <c r="K127" t="s">
        <v>383</v>
      </c>
      <c r="N127">
        <f>M127*L127</f>
        <v>0</v>
      </c>
    </row>
    <row r="128" spans="1:14">
      <c r="A128" t="s">
        <v>636</v>
      </c>
      <c r="B128" t="s">
        <v>632</v>
      </c>
      <c r="C128">
        <v>9</v>
      </c>
      <c r="D128">
        <v>10</v>
      </c>
      <c r="H128">
        <v>0.45600000000000002</v>
      </c>
      <c r="I128">
        <v>41.5</v>
      </c>
      <c r="J128">
        <f>J126+J127</f>
        <v>146800</v>
      </c>
      <c r="K128" t="s">
        <v>383</v>
      </c>
      <c r="N128">
        <f>SUM(N126:N127)</f>
        <v>0</v>
      </c>
    </row>
    <row r="129" spans="1:14">
      <c r="A129" t="s">
        <v>637</v>
      </c>
      <c r="G129" t="s">
        <v>638</v>
      </c>
      <c r="H129">
        <v>0.29899999999999999</v>
      </c>
      <c r="I129">
        <v>27</v>
      </c>
      <c r="J129">
        <v>118880</v>
      </c>
      <c r="K129" t="s">
        <v>383</v>
      </c>
      <c r="N129">
        <f>M129*L129</f>
        <v>0</v>
      </c>
    </row>
    <row r="130" spans="1:14">
      <c r="A130" t="s">
        <v>414</v>
      </c>
      <c r="G130" t="s">
        <v>630</v>
      </c>
      <c r="H130">
        <v>0.11700000000000001</v>
      </c>
      <c r="I130">
        <v>8.5</v>
      </c>
      <c r="J130">
        <v>10160</v>
      </c>
      <c r="K130" t="s">
        <v>383</v>
      </c>
      <c r="N130">
        <f>M130*L130</f>
        <v>0</v>
      </c>
    </row>
    <row r="131" spans="1:14">
      <c r="A131" t="s">
        <v>639</v>
      </c>
      <c r="B131" t="s">
        <v>632</v>
      </c>
      <c r="C131">
        <v>5.6</v>
      </c>
      <c r="D131">
        <v>6.3</v>
      </c>
      <c r="H131">
        <v>0.41599999999999998</v>
      </c>
      <c r="I131">
        <v>35.5</v>
      </c>
      <c r="J131">
        <f>J129+J130</f>
        <v>129040</v>
      </c>
      <c r="K131" t="s">
        <v>383</v>
      </c>
      <c r="N131">
        <f>SUM(N129:N130)</f>
        <v>0</v>
      </c>
    </row>
    <row r="132" spans="1:14">
      <c r="A132" t="s">
        <v>640</v>
      </c>
      <c r="G132" t="s">
        <v>638</v>
      </c>
      <c r="H132">
        <v>0.29899999999999999</v>
      </c>
      <c r="I132">
        <v>27</v>
      </c>
      <c r="J132">
        <v>122720</v>
      </c>
      <c r="K132" t="s">
        <v>383</v>
      </c>
      <c r="N132">
        <f>M132*L132</f>
        <v>0</v>
      </c>
    </row>
    <row r="133" spans="1:14">
      <c r="A133" t="s">
        <v>414</v>
      </c>
      <c r="G133" t="s">
        <v>630</v>
      </c>
      <c r="H133">
        <v>0.11700000000000001</v>
      </c>
      <c r="I133">
        <v>8.5</v>
      </c>
      <c r="J133">
        <v>10160</v>
      </c>
      <c r="K133" t="s">
        <v>383</v>
      </c>
      <c r="N133">
        <f>M133*L133</f>
        <v>0</v>
      </c>
    </row>
    <row r="134" spans="1:14">
      <c r="A134" t="s">
        <v>641</v>
      </c>
      <c r="B134" t="s">
        <v>632</v>
      </c>
      <c r="C134">
        <v>7.1</v>
      </c>
      <c r="D134">
        <v>8</v>
      </c>
      <c r="H134">
        <v>0.41599999999999998</v>
      </c>
      <c r="I134">
        <v>35.5</v>
      </c>
      <c r="J134">
        <f>J132+J133</f>
        <v>132880</v>
      </c>
      <c r="K134" t="s">
        <v>383</v>
      </c>
      <c r="N134">
        <f>SUM(N132:N133)</f>
        <v>0</v>
      </c>
    </row>
    <row r="135" spans="1:14">
      <c r="A135" t="s">
        <v>642</v>
      </c>
      <c r="G135" t="s">
        <v>629</v>
      </c>
      <c r="H135">
        <v>0.33900000000000002</v>
      </c>
      <c r="I135">
        <v>33</v>
      </c>
      <c r="J135">
        <v>140480</v>
      </c>
      <c r="K135" t="s">
        <v>383</v>
      </c>
      <c r="N135">
        <f>M135*L135</f>
        <v>0</v>
      </c>
    </row>
    <row r="136" spans="1:14">
      <c r="A136" t="s">
        <v>414</v>
      </c>
      <c r="G136" t="s">
        <v>630</v>
      </c>
      <c r="H136">
        <v>0.11700000000000001</v>
      </c>
      <c r="I136">
        <v>8.5</v>
      </c>
      <c r="J136">
        <v>10160</v>
      </c>
      <c r="K136" t="s">
        <v>383</v>
      </c>
      <c r="N136">
        <f>M136*L136</f>
        <v>0</v>
      </c>
    </row>
    <row r="137" spans="1:14">
      <c r="A137" t="s">
        <v>643</v>
      </c>
      <c r="B137" t="s">
        <v>632</v>
      </c>
      <c r="C137">
        <v>11.2</v>
      </c>
      <c r="D137">
        <v>12.5</v>
      </c>
      <c r="H137">
        <v>0.45600000000000002</v>
      </c>
      <c r="I137">
        <v>41.5</v>
      </c>
      <c r="J137">
        <f>J135+J136</f>
        <v>150640</v>
      </c>
      <c r="K137" t="s">
        <v>383</v>
      </c>
      <c r="N137">
        <f>SUM(N135:N136)</f>
        <v>0</v>
      </c>
    </row>
    <row r="138" spans="1:14">
      <c r="A138" t="s">
        <v>644</v>
      </c>
      <c r="G138" t="s">
        <v>629</v>
      </c>
      <c r="H138">
        <v>0.33900000000000002</v>
      </c>
      <c r="I138">
        <v>33</v>
      </c>
      <c r="J138">
        <v>146000</v>
      </c>
      <c r="K138" t="s">
        <v>383</v>
      </c>
      <c r="N138">
        <f>M138*L138</f>
        <v>0</v>
      </c>
    </row>
    <row r="139" spans="1:14">
      <c r="A139" t="s">
        <v>414</v>
      </c>
      <c r="G139" t="s">
        <v>630</v>
      </c>
      <c r="H139">
        <v>0.11700000000000001</v>
      </c>
      <c r="I139">
        <v>8.5</v>
      </c>
      <c r="J139">
        <v>10160</v>
      </c>
      <c r="K139" t="s">
        <v>383</v>
      </c>
      <c r="N139">
        <f>M139*L139</f>
        <v>0</v>
      </c>
    </row>
    <row r="140" spans="1:14">
      <c r="A140" t="s">
        <v>645</v>
      </c>
      <c r="B140" t="s">
        <v>632</v>
      </c>
      <c r="C140">
        <v>11.2</v>
      </c>
      <c r="D140">
        <v>12.5</v>
      </c>
      <c r="H140">
        <v>0.45600000000000002</v>
      </c>
      <c r="I140">
        <v>41.5</v>
      </c>
      <c r="J140">
        <f>J138+J139</f>
        <v>156160</v>
      </c>
      <c r="K140" t="s">
        <v>383</v>
      </c>
      <c r="N140">
        <f>SUM(N138:N139)</f>
        <v>0</v>
      </c>
    </row>
    <row r="141" spans="1:14">
      <c r="A141" t="s">
        <v>646</v>
      </c>
      <c r="G141" t="s">
        <v>629</v>
      </c>
      <c r="H141">
        <v>0.33900000000000002</v>
      </c>
      <c r="I141">
        <v>33</v>
      </c>
      <c r="J141">
        <v>158960</v>
      </c>
      <c r="K141" t="s">
        <v>383</v>
      </c>
      <c r="N141">
        <f>M141*L141</f>
        <v>0</v>
      </c>
    </row>
    <row r="142" spans="1:14">
      <c r="A142" t="s">
        <v>414</v>
      </c>
      <c r="G142" t="s">
        <v>630</v>
      </c>
      <c r="H142">
        <v>0.11700000000000001</v>
      </c>
      <c r="I142">
        <v>8.5</v>
      </c>
      <c r="J142">
        <v>10160</v>
      </c>
      <c r="K142" t="s">
        <v>383</v>
      </c>
      <c r="N142">
        <f>M142*L142</f>
        <v>0</v>
      </c>
    </row>
    <row r="143" spans="1:14">
      <c r="A143" t="s">
        <v>647</v>
      </c>
      <c r="B143" t="s">
        <v>632</v>
      </c>
      <c r="C143">
        <v>12.5</v>
      </c>
      <c r="D143">
        <v>14</v>
      </c>
      <c r="H143">
        <v>0.45600000000000002</v>
      </c>
      <c r="I143">
        <v>41.5</v>
      </c>
      <c r="J143">
        <f>J141+J142</f>
        <v>169120</v>
      </c>
      <c r="K143" t="s">
        <v>383</v>
      </c>
      <c r="N143">
        <f>SUM(N141:N142)</f>
        <v>0</v>
      </c>
    </row>
    <row r="144" spans="1:14">
      <c r="A144" t="s">
        <v>648</v>
      </c>
      <c r="G144" t="s">
        <v>629</v>
      </c>
      <c r="H144">
        <v>0.33900000000000002</v>
      </c>
      <c r="I144">
        <v>33</v>
      </c>
      <c r="J144">
        <v>187600</v>
      </c>
      <c r="K144" t="s">
        <v>383</v>
      </c>
      <c r="N144">
        <f>M144*L144</f>
        <v>0</v>
      </c>
    </row>
    <row r="145" spans="1:14">
      <c r="A145" t="s">
        <v>414</v>
      </c>
      <c r="G145" t="s">
        <v>630</v>
      </c>
      <c r="H145">
        <v>0.11700000000000001</v>
      </c>
      <c r="I145">
        <v>8.5</v>
      </c>
      <c r="J145">
        <v>10160</v>
      </c>
      <c r="K145" t="s">
        <v>383</v>
      </c>
      <c r="N145">
        <f>M145*L145</f>
        <v>0</v>
      </c>
    </row>
    <row r="146" spans="1:14">
      <c r="A146" t="s">
        <v>649</v>
      </c>
      <c r="B146" t="s">
        <v>632</v>
      </c>
      <c r="C146">
        <v>14</v>
      </c>
      <c r="D146">
        <v>16</v>
      </c>
      <c r="H146">
        <v>0.45600000000000002</v>
      </c>
      <c r="I146">
        <v>41.5</v>
      </c>
      <c r="J146">
        <f>J144+J145</f>
        <v>197760</v>
      </c>
      <c r="K146" t="s">
        <v>383</v>
      </c>
      <c r="N146">
        <f>SUM(N144:N145)</f>
        <v>0</v>
      </c>
    </row>
    <row r="147" spans="1:14">
      <c r="A147" t="s">
        <v>650</v>
      </c>
    </row>
    <row r="148" spans="1:14">
      <c r="A148" t="s">
        <v>615</v>
      </c>
    </row>
    <row r="149" spans="1:14">
      <c r="A149" t="s">
        <v>651</v>
      </c>
      <c r="G149" t="s">
        <v>638</v>
      </c>
      <c r="H149">
        <v>0.17399999999999999</v>
      </c>
      <c r="I149">
        <v>24</v>
      </c>
      <c r="J149">
        <v>120400</v>
      </c>
      <c r="K149" t="s">
        <v>383</v>
      </c>
      <c r="N149">
        <f>M149*L149</f>
        <v>0</v>
      </c>
    </row>
    <row r="150" spans="1:14">
      <c r="A150" t="s">
        <v>652</v>
      </c>
      <c r="G150" t="s">
        <v>653</v>
      </c>
      <c r="H150">
        <v>0.11700000000000001</v>
      </c>
      <c r="I150">
        <v>8.5</v>
      </c>
      <c r="J150">
        <v>29680</v>
      </c>
      <c r="K150" t="s">
        <v>383</v>
      </c>
      <c r="N150">
        <f>M150*L150</f>
        <v>0</v>
      </c>
    </row>
    <row r="151" spans="1:14">
      <c r="A151" t="str">
        <f>CONCATENATE(A149,"/",A150)</f>
        <v>AUXM018GLEH/UTGUKYCW</v>
      </c>
      <c r="B151" t="s">
        <v>654</v>
      </c>
      <c r="C151">
        <v>5.6</v>
      </c>
      <c r="D151">
        <v>6.3</v>
      </c>
      <c r="H151">
        <v>0.29099999999999998</v>
      </c>
      <c r="I151">
        <v>32.5</v>
      </c>
      <c r="J151">
        <f>J149+J150</f>
        <v>150080</v>
      </c>
      <c r="K151" t="s">
        <v>383</v>
      </c>
      <c r="L151">
        <v>0</v>
      </c>
      <c r="N151">
        <f>SUM(N149:N150)</f>
        <v>0</v>
      </c>
    </row>
    <row r="152" spans="1:14">
      <c r="A152" t="s">
        <v>655</v>
      </c>
      <c r="G152" t="s">
        <v>638</v>
      </c>
      <c r="H152">
        <v>0.17399999999999999</v>
      </c>
      <c r="I152">
        <v>24.5</v>
      </c>
      <c r="J152">
        <v>127200</v>
      </c>
      <c r="K152" t="s">
        <v>383</v>
      </c>
      <c r="N152">
        <f>M152*L152</f>
        <v>0</v>
      </c>
    </row>
    <row r="153" spans="1:14">
      <c r="A153" t="s">
        <v>652</v>
      </c>
      <c r="G153" t="s">
        <v>653</v>
      </c>
      <c r="H153">
        <v>0.11700000000000001</v>
      </c>
      <c r="I153">
        <v>8.5</v>
      </c>
      <c r="J153">
        <v>29680</v>
      </c>
      <c r="K153" t="s">
        <v>383</v>
      </c>
      <c r="N153">
        <f>M153*L153</f>
        <v>0</v>
      </c>
    </row>
    <row r="154" spans="1:14">
      <c r="A154" t="str">
        <f>CONCATENATE(A152,"/",A153)</f>
        <v>AUXM024GLEH/UTGUKYCW</v>
      </c>
      <c r="B154" t="s">
        <v>654</v>
      </c>
      <c r="C154">
        <v>7.1</v>
      </c>
      <c r="D154">
        <v>8</v>
      </c>
      <c r="H154">
        <v>0.29099999999999998</v>
      </c>
      <c r="I154">
        <v>33</v>
      </c>
      <c r="J154">
        <f>J152+J153</f>
        <v>156880</v>
      </c>
      <c r="K154" t="s">
        <v>383</v>
      </c>
      <c r="L154">
        <v>0</v>
      </c>
      <c r="N154">
        <f>SUM(N152:N153)</f>
        <v>0</v>
      </c>
    </row>
    <row r="155" spans="1:14">
      <c r="A155" t="s">
        <v>656</v>
      </c>
      <c r="G155" t="s">
        <v>638</v>
      </c>
      <c r="H155">
        <v>0.17399999999999999</v>
      </c>
      <c r="I155">
        <v>24.5</v>
      </c>
      <c r="J155">
        <v>129200</v>
      </c>
      <c r="K155" t="s">
        <v>383</v>
      </c>
      <c r="N155">
        <f>M155*L155</f>
        <v>0</v>
      </c>
    </row>
    <row r="156" spans="1:14">
      <c r="A156" t="s">
        <v>652</v>
      </c>
      <c r="G156" t="s">
        <v>653</v>
      </c>
      <c r="H156">
        <v>0.11700000000000001</v>
      </c>
      <c r="I156">
        <v>8.5</v>
      </c>
      <c r="J156">
        <v>29680</v>
      </c>
      <c r="K156" t="s">
        <v>383</v>
      </c>
      <c r="N156">
        <f>M156*L156</f>
        <v>0</v>
      </c>
    </row>
    <row r="157" spans="1:14">
      <c r="A157" t="str">
        <f>CONCATENATE(A155,"/",A156)</f>
        <v>AUXM030GLEH/UTGUKYCW</v>
      </c>
      <c r="B157" t="s">
        <v>654</v>
      </c>
      <c r="C157">
        <v>9</v>
      </c>
      <c r="D157">
        <v>10</v>
      </c>
      <c r="H157">
        <v>0.29099999999999998</v>
      </c>
      <c r="I157">
        <v>33</v>
      </c>
      <c r="J157">
        <f>J155+J156</f>
        <v>158880</v>
      </c>
      <c r="K157" t="s">
        <v>383</v>
      </c>
      <c r="L157">
        <v>0</v>
      </c>
      <c r="N157">
        <f>SUM(N155:N156)</f>
        <v>0</v>
      </c>
    </row>
    <row r="158" spans="1:14">
      <c r="A158" t="s">
        <v>657</v>
      </c>
      <c r="G158" t="s">
        <v>629</v>
      </c>
      <c r="H158">
        <v>0.33900000000000002</v>
      </c>
      <c r="I158">
        <v>26.5</v>
      </c>
      <c r="J158">
        <v>126240</v>
      </c>
      <c r="K158" t="s">
        <v>383</v>
      </c>
      <c r="N158">
        <f>M158*L158</f>
        <v>0</v>
      </c>
    </row>
    <row r="159" spans="1:14">
      <c r="A159" t="s">
        <v>652</v>
      </c>
      <c r="G159" t="s">
        <v>653</v>
      </c>
      <c r="H159">
        <v>0.11700000000000001</v>
      </c>
      <c r="I159">
        <v>8.5</v>
      </c>
      <c r="J159">
        <v>29680</v>
      </c>
      <c r="K159" t="s">
        <v>383</v>
      </c>
      <c r="N159">
        <f>M159*L159</f>
        <v>0</v>
      </c>
    </row>
    <row r="160" spans="1:14">
      <c r="A160" t="str">
        <f>CONCATENATE(A158,"/",A159)</f>
        <v>AUXK018GLEH/UTGUKYCW</v>
      </c>
      <c r="B160" t="s">
        <v>654</v>
      </c>
      <c r="C160">
        <v>5.6</v>
      </c>
      <c r="D160">
        <v>6.3</v>
      </c>
      <c r="H160">
        <v>0.45600000000000002</v>
      </c>
      <c r="I160">
        <v>35</v>
      </c>
      <c r="J160">
        <f>J158+J159</f>
        <v>155920</v>
      </c>
      <c r="K160" t="s">
        <v>383</v>
      </c>
      <c r="L160">
        <v>0</v>
      </c>
      <c r="N160">
        <f>SUM(N158:N159)</f>
        <v>0</v>
      </c>
    </row>
    <row r="161" spans="1:14">
      <c r="A161" t="s">
        <v>658</v>
      </c>
      <c r="G161" t="s">
        <v>629</v>
      </c>
      <c r="H161">
        <v>0.33900000000000002</v>
      </c>
      <c r="I161">
        <v>26.5</v>
      </c>
      <c r="J161">
        <v>129280</v>
      </c>
      <c r="K161" t="s">
        <v>383</v>
      </c>
      <c r="N161">
        <f>M161*L161</f>
        <v>0</v>
      </c>
    </row>
    <row r="162" spans="1:14">
      <c r="A162" t="s">
        <v>652</v>
      </c>
      <c r="G162" t="s">
        <v>653</v>
      </c>
      <c r="H162">
        <v>0.11700000000000001</v>
      </c>
      <c r="I162">
        <v>8.5</v>
      </c>
      <c r="J162">
        <v>29680</v>
      </c>
      <c r="K162" t="s">
        <v>383</v>
      </c>
      <c r="N162">
        <f>M162*L162</f>
        <v>0</v>
      </c>
    </row>
    <row r="163" spans="1:14">
      <c r="A163" t="str">
        <f>CONCATENATE(A161,"/",A162)</f>
        <v>AUXK024GLEH/UTGUKYCW</v>
      </c>
      <c r="B163" t="s">
        <v>654</v>
      </c>
      <c r="C163">
        <v>7.1</v>
      </c>
      <c r="D163">
        <v>8</v>
      </c>
      <c r="H163">
        <v>0.45600000000000002</v>
      </c>
      <c r="I163">
        <v>35</v>
      </c>
      <c r="J163">
        <f>J161+J162</f>
        <v>158960</v>
      </c>
      <c r="K163" t="s">
        <v>383</v>
      </c>
      <c r="L163">
        <v>0</v>
      </c>
      <c r="N163">
        <f>SUM(N161:N162)</f>
        <v>0</v>
      </c>
    </row>
    <row r="164" spans="1:14">
      <c r="A164" t="s">
        <v>659</v>
      </c>
      <c r="G164" t="s">
        <v>629</v>
      </c>
      <c r="H164">
        <v>0.33900000000000002</v>
      </c>
      <c r="I164">
        <v>29.5</v>
      </c>
      <c r="J164">
        <v>135600</v>
      </c>
      <c r="K164" t="s">
        <v>383</v>
      </c>
      <c r="N164">
        <f>M164*L164</f>
        <v>0</v>
      </c>
    </row>
    <row r="165" spans="1:14">
      <c r="A165" t="s">
        <v>652</v>
      </c>
      <c r="G165" t="s">
        <v>653</v>
      </c>
      <c r="H165">
        <v>0.11700000000000001</v>
      </c>
      <c r="I165">
        <v>8.5</v>
      </c>
      <c r="J165">
        <v>29680</v>
      </c>
      <c r="K165" t="s">
        <v>383</v>
      </c>
      <c r="N165">
        <f>M165*L165</f>
        <v>0</v>
      </c>
    </row>
    <row r="166" spans="1:14">
      <c r="A166" t="str">
        <f>CONCATENATE(A164,"/",A165)</f>
        <v>AUXK030GLEH/UTGUKYCW</v>
      </c>
      <c r="B166" t="s">
        <v>654</v>
      </c>
      <c r="C166">
        <v>9</v>
      </c>
      <c r="D166">
        <v>10</v>
      </c>
      <c r="H166">
        <v>0.45600000000000002</v>
      </c>
      <c r="I166">
        <v>38</v>
      </c>
      <c r="J166">
        <f>J164+J165</f>
        <v>165280</v>
      </c>
      <c r="K166" t="s">
        <v>383</v>
      </c>
      <c r="L166">
        <v>0</v>
      </c>
      <c r="N166">
        <f>SUM(N164:N165)</f>
        <v>0</v>
      </c>
    </row>
    <row r="167" spans="1:14">
      <c r="A167" t="s">
        <v>660</v>
      </c>
      <c r="G167" t="s">
        <v>629</v>
      </c>
      <c r="H167">
        <v>0.33900000000000002</v>
      </c>
      <c r="I167">
        <v>29.5</v>
      </c>
      <c r="J167">
        <v>144560</v>
      </c>
      <c r="K167" t="s">
        <v>383</v>
      </c>
      <c r="N167">
        <f>M167*L167</f>
        <v>0</v>
      </c>
    </row>
    <row r="168" spans="1:14">
      <c r="A168" t="s">
        <v>652</v>
      </c>
      <c r="G168" t="s">
        <v>653</v>
      </c>
      <c r="H168">
        <v>0.11700000000000001</v>
      </c>
      <c r="I168">
        <v>8.5</v>
      </c>
      <c r="J168">
        <v>29680</v>
      </c>
      <c r="K168" t="s">
        <v>383</v>
      </c>
      <c r="N168">
        <f>M168*L168</f>
        <v>0</v>
      </c>
    </row>
    <row r="169" spans="1:14">
      <c r="A169" t="str">
        <f>CONCATENATE(A167,"/",A168)</f>
        <v>AUXK034GLEH/UTGUKYCW</v>
      </c>
      <c r="B169" t="s">
        <v>654</v>
      </c>
      <c r="C169">
        <v>10</v>
      </c>
      <c r="D169">
        <v>11.2</v>
      </c>
      <c r="H169">
        <v>0.45600000000000002</v>
      </c>
      <c r="I169">
        <v>38</v>
      </c>
      <c r="J169">
        <f>J167+J168</f>
        <v>174240</v>
      </c>
      <c r="K169" t="s">
        <v>383</v>
      </c>
      <c r="L169">
        <v>0</v>
      </c>
      <c r="N169">
        <f>SUM(N167:N168)</f>
        <v>0</v>
      </c>
    </row>
    <row r="170" spans="1:14">
      <c r="A170" t="s">
        <v>661</v>
      </c>
      <c r="G170" t="s">
        <v>629</v>
      </c>
      <c r="H170">
        <v>0.33900000000000002</v>
      </c>
      <c r="I170">
        <v>29.5</v>
      </c>
      <c r="J170">
        <v>151680</v>
      </c>
      <c r="K170" t="s">
        <v>383</v>
      </c>
      <c r="N170">
        <f>M170*L170</f>
        <v>0</v>
      </c>
    </row>
    <row r="171" spans="1:14">
      <c r="A171" t="s">
        <v>652</v>
      </c>
      <c r="G171" t="s">
        <v>653</v>
      </c>
      <c r="H171">
        <v>0.11700000000000001</v>
      </c>
      <c r="I171">
        <v>8.5</v>
      </c>
      <c r="J171">
        <v>29680</v>
      </c>
      <c r="K171" t="s">
        <v>383</v>
      </c>
      <c r="N171">
        <f>M171*L171</f>
        <v>0</v>
      </c>
    </row>
    <row r="172" spans="1:14">
      <c r="A172" t="str">
        <f>CONCATENATE(A170,"/",A171)</f>
        <v>AUXK036GLEH/UTGUKYCW</v>
      </c>
      <c r="B172" t="s">
        <v>654</v>
      </c>
      <c r="C172">
        <v>11.2</v>
      </c>
      <c r="D172">
        <v>12.5</v>
      </c>
      <c r="H172">
        <v>0.45600000000000002</v>
      </c>
      <c r="I172">
        <v>38</v>
      </c>
      <c r="J172">
        <f>J170+J171</f>
        <v>181360</v>
      </c>
      <c r="K172" t="s">
        <v>383</v>
      </c>
      <c r="L172">
        <v>0</v>
      </c>
      <c r="N172">
        <f>SUM(N170:N171)</f>
        <v>0</v>
      </c>
    </row>
    <row r="173" spans="1:14">
      <c r="A173" t="s">
        <v>662</v>
      </c>
      <c r="G173" t="s">
        <v>629</v>
      </c>
      <c r="H173">
        <v>0.33900000000000002</v>
      </c>
      <c r="I173">
        <v>29.5</v>
      </c>
      <c r="J173">
        <v>158400</v>
      </c>
      <c r="K173" t="s">
        <v>383</v>
      </c>
      <c r="N173">
        <f>M173*L173</f>
        <v>0</v>
      </c>
    </row>
    <row r="174" spans="1:14">
      <c r="A174" t="s">
        <v>652</v>
      </c>
      <c r="G174" t="s">
        <v>653</v>
      </c>
      <c r="H174">
        <v>0.11700000000000001</v>
      </c>
      <c r="I174">
        <v>8.5</v>
      </c>
      <c r="J174">
        <v>29680</v>
      </c>
      <c r="K174" t="s">
        <v>383</v>
      </c>
      <c r="N174">
        <f>M174*L174</f>
        <v>0</v>
      </c>
    </row>
    <row r="175" spans="1:14">
      <c r="A175" t="str">
        <f>CONCATENATE(A173,"/",A174)</f>
        <v>AUXK045GLEH/UTGUKYCW</v>
      </c>
      <c r="B175" t="s">
        <v>654</v>
      </c>
      <c r="C175">
        <v>12.5</v>
      </c>
      <c r="D175">
        <v>14</v>
      </c>
      <c r="H175">
        <v>0.45600000000000002</v>
      </c>
      <c r="I175">
        <v>38</v>
      </c>
      <c r="J175">
        <f>J173+J174</f>
        <v>188080</v>
      </c>
      <c r="K175" t="s">
        <v>383</v>
      </c>
      <c r="L175">
        <v>0</v>
      </c>
      <c r="N175">
        <f>SUM(N173:N174)</f>
        <v>0</v>
      </c>
    </row>
    <row r="176" spans="1:14">
      <c r="A176" t="s">
        <v>663</v>
      </c>
      <c r="G176" t="s">
        <v>629</v>
      </c>
      <c r="H176">
        <v>0.33900000000000002</v>
      </c>
      <c r="I176">
        <v>29.5</v>
      </c>
      <c r="J176">
        <v>179760</v>
      </c>
      <c r="K176" t="s">
        <v>383</v>
      </c>
      <c r="N176">
        <f>M176*L176</f>
        <v>0</v>
      </c>
    </row>
    <row r="177" spans="1:14">
      <c r="A177" t="s">
        <v>652</v>
      </c>
      <c r="G177" t="s">
        <v>653</v>
      </c>
      <c r="H177">
        <v>0.11700000000000001</v>
      </c>
      <c r="I177">
        <v>8.5</v>
      </c>
      <c r="J177">
        <v>29680</v>
      </c>
      <c r="K177" t="s">
        <v>383</v>
      </c>
      <c r="N177">
        <f>M177*L177</f>
        <v>0</v>
      </c>
    </row>
    <row r="178" spans="1:14">
      <c r="A178" t="str">
        <f>CONCATENATE(A176,"/",A177)</f>
        <v>AUXK054GLEH/UTGUKYCW</v>
      </c>
      <c r="B178" t="s">
        <v>654</v>
      </c>
      <c r="C178">
        <v>14</v>
      </c>
      <c r="D178">
        <v>16</v>
      </c>
      <c r="H178">
        <v>0.45600000000000002</v>
      </c>
      <c r="I178">
        <v>38</v>
      </c>
      <c r="J178">
        <f>J176+J177</f>
        <v>209440</v>
      </c>
      <c r="K178" t="s">
        <v>383</v>
      </c>
      <c r="L178">
        <v>0</v>
      </c>
      <c r="N178">
        <f>SUM(N176:N177)</f>
        <v>0</v>
      </c>
    </row>
    <row r="179" spans="1:14">
      <c r="A179" t="s">
        <v>184</v>
      </c>
    </row>
    <row r="180" spans="1:14">
      <c r="A180" t="s">
        <v>664</v>
      </c>
    </row>
    <row r="181" spans="1:14">
      <c r="A181" t="s">
        <v>665</v>
      </c>
      <c r="B181" t="s">
        <v>666</v>
      </c>
      <c r="C181">
        <v>1.1000000000000001</v>
      </c>
      <c r="D181">
        <v>1.3</v>
      </c>
      <c r="G181" t="s">
        <v>667</v>
      </c>
      <c r="H181">
        <v>0.19400000000000001</v>
      </c>
      <c r="I181">
        <v>17</v>
      </c>
      <c r="J181">
        <v>96800</v>
      </c>
      <c r="K181" t="s">
        <v>383</v>
      </c>
      <c r="L181">
        <v>0</v>
      </c>
      <c r="N181">
        <f t="shared" ref="N181:N187" si="5">M181*L181</f>
        <v>0</v>
      </c>
    </row>
    <row r="182" spans="1:14">
      <c r="A182" t="s">
        <v>668</v>
      </c>
      <c r="B182" t="s">
        <v>666</v>
      </c>
      <c r="C182">
        <v>2.2000000000000002</v>
      </c>
      <c r="D182">
        <v>2.8</v>
      </c>
      <c r="G182" t="s">
        <v>667</v>
      </c>
      <c r="H182">
        <v>0.19400000000000001</v>
      </c>
      <c r="I182">
        <v>17</v>
      </c>
      <c r="J182">
        <v>107200</v>
      </c>
      <c r="K182" t="s">
        <v>383</v>
      </c>
      <c r="L182">
        <v>0</v>
      </c>
      <c r="N182">
        <f t="shared" si="5"/>
        <v>0</v>
      </c>
    </row>
    <row r="183" spans="1:14">
      <c r="A183" t="s">
        <v>669</v>
      </c>
      <c r="B183" t="s">
        <v>666</v>
      </c>
      <c r="C183">
        <v>2.8</v>
      </c>
      <c r="D183">
        <v>3.2</v>
      </c>
      <c r="G183" t="s">
        <v>667</v>
      </c>
      <c r="H183">
        <v>0.19400000000000001</v>
      </c>
      <c r="I183">
        <v>17</v>
      </c>
      <c r="J183">
        <v>109520</v>
      </c>
      <c r="K183" t="s">
        <v>383</v>
      </c>
      <c r="L183">
        <v>0</v>
      </c>
      <c r="N183">
        <f t="shared" si="5"/>
        <v>0</v>
      </c>
    </row>
    <row r="184" spans="1:14">
      <c r="A184" t="s">
        <v>670</v>
      </c>
      <c r="B184" t="s">
        <v>666</v>
      </c>
      <c r="C184">
        <v>3.6</v>
      </c>
      <c r="D184">
        <v>4</v>
      </c>
      <c r="G184" t="s">
        <v>667</v>
      </c>
      <c r="H184">
        <v>0.20200000000000001</v>
      </c>
      <c r="I184">
        <v>18</v>
      </c>
      <c r="J184">
        <v>114240</v>
      </c>
      <c r="K184" t="s">
        <v>383</v>
      </c>
      <c r="L184">
        <v>0</v>
      </c>
      <c r="N184">
        <f t="shared" si="5"/>
        <v>0</v>
      </c>
    </row>
    <row r="185" spans="1:14">
      <c r="A185" t="s">
        <v>671</v>
      </c>
      <c r="B185" t="s">
        <v>666</v>
      </c>
      <c r="C185">
        <v>4.5</v>
      </c>
      <c r="D185">
        <v>5</v>
      </c>
      <c r="G185" t="s">
        <v>667</v>
      </c>
      <c r="H185">
        <v>0.20200000000000001</v>
      </c>
      <c r="I185">
        <v>18</v>
      </c>
      <c r="J185">
        <v>119120</v>
      </c>
      <c r="K185" t="s">
        <v>383</v>
      </c>
      <c r="L185">
        <v>0</v>
      </c>
      <c r="N185">
        <f t="shared" si="5"/>
        <v>0</v>
      </c>
    </row>
    <row r="186" spans="1:14">
      <c r="A186" t="s">
        <v>672</v>
      </c>
      <c r="B186" t="s">
        <v>666</v>
      </c>
      <c r="C186">
        <v>5.6</v>
      </c>
      <c r="D186">
        <v>6.3</v>
      </c>
      <c r="G186" t="s">
        <v>673</v>
      </c>
      <c r="H186">
        <v>0.24399999999999999</v>
      </c>
      <c r="I186">
        <v>22</v>
      </c>
      <c r="J186">
        <v>133440</v>
      </c>
      <c r="K186" t="s">
        <v>383</v>
      </c>
      <c r="L186">
        <v>0</v>
      </c>
      <c r="N186">
        <f t="shared" si="5"/>
        <v>0</v>
      </c>
    </row>
    <row r="187" spans="1:14">
      <c r="A187" t="s">
        <v>674</v>
      </c>
      <c r="B187" t="s">
        <v>666</v>
      </c>
      <c r="C187">
        <v>7.1</v>
      </c>
      <c r="D187">
        <v>8</v>
      </c>
      <c r="G187" t="s">
        <v>675</v>
      </c>
      <c r="H187">
        <v>0.28499999999999998</v>
      </c>
      <c r="I187">
        <v>26</v>
      </c>
      <c r="J187">
        <v>150080</v>
      </c>
      <c r="K187" t="s">
        <v>383</v>
      </c>
      <c r="L187">
        <v>0</v>
      </c>
      <c r="N187">
        <f t="shared" si="5"/>
        <v>0</v>
      </c>
    </row>
    <row r="188" spans="1:14">
      <c r="A188" t="s">
        <v>184</v>
      </c>
    </row>
    <row r="189" spans="1:14">
      <c r="A189" t="s">
        <v>664</v>
      </c>
    </row>
    <row r="190" spans="1:14">
      <c r="A190" t="s">
        <v>676</v>
      </c>
      <c r="C190">
        <v>1.1000000000000001</v>
      </c>
      <c r="D190">
        <v>1.3</v>
      </c>
      <c r="G190" t="s">
        <v>677</v>
      </c>
      <c r="H190">
        <v>0.623</v>
      </c>
      <c r="I190">
        <v>14.5</v>
      </c>
      <c r="J190">
        <v>81440</v>
      </c>
      <c r="K190" t="s">
        <v>383</v>
      </c>
      <c r="L190">
        <v>0</v>
      </c>
      <c r="N190">
        <f t="shared" ref="N190:N196" si="6">M190*L190</f>
        <v>0</v>
      </c>
    </row>
    <row r="191" spans="1:14">
      <c r="A191" t="s">
        <v>678</v>
      </c>
      <c r="C191">
        <v>2.2000000000000002</v>
      </c>
      <c r="D191">
        <v>2.8</v>
      </c>
      <c r="G191" t="s">
        <v>677</v>
      </c>
      <c r="H191">
        <v>0.623</v>
      </c>
      <c r="I191">
        <v>15.5</v>
      </c>
      <c r="J191">
        <v>85440</v>
      </c>
      <c r="K191" t="s">
        <v>383</v>
      </c>
      <c r="L191">
        <v>0</v>
      </c>
      <c r="N191">
        <f t="shared" si="6"/>
        <v>0</v>
      </c>
    </row>
    <row r="192" spans="1:14">
      <c r="A192" t="s">
        <v>679</v>
      </c>
      <c r="C192">
        <v>2.8</v>
      </c>
      <c r="D192">
        <v>3.2</v>
      </c>
      <c r="G192" t="s">
        <v>677</v>
      </c>
      <c r="H192">
        <v>0.623</v>
      </c>
      <c r="I192">
        <v>15.5</v>
      </c>
      <c r="J192">
        <v>87520</v>
      </c>
      <c r="K192" t="s">
        <v>383</v>
      </c>
      <c r="L192">
        <v>0</v>
      </c>
      <c r="N192">
        <f t="shared" si="6"/>
        <v>0</v>
      </c>
    </row>
    <row r="193" spans="1:14">
      <c r="A193" t="s">
        <v>680</v>
      </c>
      <c r="C193">
        <v>3.6</v>
      </c>
      <c r="D193">
        <v>4</v>
      </c>
      <c r="G193" t="s">
        <v>677</v>
      </c>
      <c r="H193">
        <v>0.623</v>
      </c>
      <c r="I193">
        <v>16</v>
      </c>
      <c r="J193">
        <v>91600</v>
      </c>
      <c r="K193" t="s">
        <v>383</v>
      </c>
      <c r="L193">
        <v>0</v>
      </c>
      <c r="N193">
        <f t="shared" si="6"/>
        <v>0</v>
      </c>
    </row>
    <row r="194" spans="1:14">
      <c r="A194" t="s">
        <v>681</v>
      </c>
      <c r="C194">
        <v>4.5</v>
      </c>
      <c r="D194">
        <v>5</v>
      </c>
      <c r="G194" t="s">
        <v>677</v>
      </c>
      <c r="H194">
        <v>0.623</v>
      </c>
      <c r="I194">
        <v>16</v>
      </c>
      <c r="J194">
        <v>95680</v>
      </c>
      <c r="K194" t="s">
        <v>383</v>
      </c>
      <c r="L194">
        <v>0</v>
      </c>
      <c r="N194">
        <f t="shared" si="6"/>
        <v>0</v>
      </c>
    </row>
    <row r="195" spans="1:14">
      <c r="A195" t="s">
        <v>682</v>
      </c>
      <c r="C195">
        <v>5.6</v>
      </c>
      <c r="D195">
        <v>6.3</v>
      </c>
      <c r="G195" t="s">
        <v>683</v>
      </c>
      <c r="H195">
        <v>0.80200000000000005</v>
      </c>
      <c r="I195">
        <v>19</v>
      </c>
      <c r="J195">
        <v>108240</v>
      </c>
      <c r="K195" t="s">
        <v>383</v>
      </c>
      <c r="L195">
        <v>0</v>
      </c>
      <c r="N195">
        <f t="shared" si="6"/>
        <v>0</v>
      </c>
    </row>
    <row r="196" spans="1:14">
      <c r="A196" t="s">
        <v>684</v>
      </c>
      <c r="C196">
        <v>7.1</v>
      </c>
      <c r="D196">
        <v>8</v>
      </c>
      <c r="G196" t="s">
        <v>685</v>
      </c>
      <c r="H196">
        <v>1</v>
      </c>
      <c r="I196">
        <v>22.5</v>
      </c>
      <c r="J196">
        <v>114640</v>
      </c>
      <c r="K196" t="s">
        <v>383</v>
      </c>
      <c r="L196">
        <v>0</v>
      </c>
      <c r="N196">
        <f t="shared" si="6"/>
        <v>0</v>
      </c>
    </row>
    <row r="197" spans="1:14">
      <c r="A197" t="s">
        <v>686</v>
      </c>
    </row>
    <row r="198" spans="1:14">
      <c r="A198" t="s">
        <v>687</v>
      </c>
      <c r="B198" t="s">
        <v>688</v>
      </c>
      <c r="C198">
        <v>7.1</v>
      </c>
      <c r="D198">
        <v>8</v>
      </c>
      <c r="G198" t="s">
        <v>689</v>
      </c>
      <c r="H198">
        <v>0.313</v>
      </c>
      <c r="I198">
        <v>44</v>
      </c>
      <c r="J198">
        <v>138080</v>
      </c>
      <c r="K198" t="s">
        <v>383</v>
      </c>
      <c r="L198">
        <v>0</v>
      </c>
      <c r="N198">
        <f>M198*L198</f>
        <v>0</v>
      </c>
    </row>
    <row r="199" spans="1:14">
      <c r="A199" t="s">
        <v>690</v>
      </c>
      <c r="B199" t="s">
        <v>688</v>
      </c>
      <c r="C199">
        <v>9</v>
      </c>
      <c r="D199">
        <v>10</v>
      </c>
      <c r="G199" t="s">
        <v>689</v>
      </c>
      <c r="H199">
        <v>0.313</v>
      </c>
      <c r="I199">
        <v>48</v>
      </c>
      <c r="J199">
        <v>166720</v>
      </c>
      <c r="K199" t="s">
        <v>383</v>
      </c>
      <c r="L199">
        <v>0</v>
      </c>
      <c r="N199">
        <f>M199*L199</f>
        <v>0</v>
      </c>
    </row>
    <row r="200" spans="1:14">
      <c r="A200" t="s">
        <v>691</v>
      </c>
      <c r="B200" t="s">
        <v>688</v>
      </c>
      <c r="C200">
        <v>11.2</v>
      </c>
      <c r="D200">
        <v>12.5</v>
      </c>
      <c r="G200" t="s">
        <v>689</v>
      </c>
      <c r="H200">
        <v>0.313</v>
      </c>
      <c r="I200">
        <v>48</v>
      </c>
      <c r="J200">
        <v>186640</v>
      </c>
      <c r="K200" t="s">
        <v>383</v>
      </c>
      <c r="L200">
        <v>0</v>
      </c>
      <c r="N200">
        <f>M200*L200</f>
        <v>0</v>
      </c>
    </row>
    <row r="201" spans="1:14">
      <c r="A201" t="s">
        <v>692</v>
      </c>
      <c r="B201" t="s">
        <v>688</v>
      </c>
      <c r="C201">
        <v>12.5</v>
      </c>
      <c r="D201">
        <v>14</v>
      </c>
      <c r="G201" t="s">
        <v>689</v>
      </c>
      <c r="H201">
        <v>0.313</v>
      </c>
      <c r="I201">
        <v>48</v>
      </c>
      <c r="J201">
        <v>201680</v>
      </c>
      <c r="K201" t="s">
        <v>383</v>
      </c>
      <c r="L201">
        <v>0</v>
      </c>
      <c r="N201">
        <f>M201*L201</f>
        <v>0</v>
      </c>
    </row>
    <row r="202" spans="1:14">
      <c r="A202" t="s">
        <v>693</v>
      </c>
    </row>
    <row r="203" spans="1:14">
      <c r="A203" t="s">
        <v>694</v>
      </c>
      <c r="B203" t="s">
        <v>695</v>
      </c>
      <c r="C203">
        <v>11.2</v>
      </c>
      <c r="D203">
        <v>12.5</v>
      </c>
      <c r="G203" t="s">
        <v>696</v>
      </c>
      <c r="H203">
        <v>0.36199999999999999</v>
      </c>
      <c r="I203">
        <v>48</v>
      </c>
      <c r="J203">
        <v>239920</v>
      </c>
      <c r="K203" t="s">
        <v>383</v>
      </c>
      <c r="L203">
        <v>0</v>
      </c>
      <c r="N203">
        <f t="shared" ref="N203:N208" si="7">M203*L203</f>
        <v>0</v>
      </c>
    </row>
    <row r="204" spans="1:14">
      <c r="A204" t="s">
        <v>697</v>
      </c>
      <c r="B204" t="s">
        <v>695</v>
      </c>
      <c r="C204">
        <v>12.5</v>
      </c>
      <c r="D204">
        <v>14</v>
      </c>
      <c r="G204" t="s">
        <v>696</v>
      </c>
      <c r="H204">
        <v>0.36199999999999999</v>
      </c>
      <c r="I204">
        <v>51</v>
      </c>
      <c r="J204">
        <v>252560</v>
      </c>
      <c r="K204" t="s">
        <v>383</v>
      </c>
      <c r="L204">
        <v>0</v>
      </c>
      <c r="N204">
        <f t="shared" si="7"/>
        <v>0</v>
      </c>
    </row>
    <row r="205" spans="1:14">
      <c r="A205" t="s">
        <v>698</v>
      </c>
      <c r="B205" t="s">
        <v>695</v>
      </c>
      <c r="C205">
        <v>18</v>
      </c>
      <c r="D205">
        <v>20</v>
      </c>
      <c r="G205" t="s">
        <v>696</v>
      </c>
      <c r="H205">
        <v>0.36199999999999999</v>
      </c>
      <c r="I205">
        <v>51</v>
      </c>
      <c r="J205">
        <v>276240</v>
      </c>
      <c r="K205" t="s">
        <v>383</v>
      </c>
      <c r="L205">
        <v>0</v>
      </c>
      <c r="N205">
        <f t="shared" si="7"/>
        <v>0</v>
      </c>
    </row>
    <row r="206" spans="1:14">
      <c r="A206" t="s">
        <v>699</v>
      </c>
      <c r="B206" t="s">
        <v>695</v>
      </c>
      <c r="C206">
        <v>22.4</v>
      </c>
      <c r="D206">
        <v>25</v>
      </c>
      <c r="G206" t="s">
        <v>700</v>
      </c>
      <c r="H206">
        <v>0.79400000000000004</v>
      </c>
      <c r="I206">
        <v>99</v>
      </c>
      <c r="J206">
        <v>325440</v>
      </c>
      <c r="K206" t="s">
        <v>383</v>
      </c>
      <c r="L206">
        <v>0</v>
      </c>
      <c r="N206">
        <f t="shared" si="7"/>
        <v>0</v>
      </c>
    </row>
    <row r="207" spans="1:14">
      <c r="A207" t="s">
        <v>701</v>
      </c>
      <c r="B207" t="s">
        <v>695</v>
      </c>
      <c r="C207">
        <v>25</v>
      </c>
      <c r="D207">
        <v>28</v>
      </c>
      <c r="G207" t="s">
        <v>700</v>
      </c>
      <c r="H207">
        <v>0.79400000000000004</v>
      </c>
      <c r="I207">
        <v>101</v>
      </c>
      <c r="J207">
        <v>335520</v>
      </c>
      <c r="K207" t="s">
        <v>383</v>
      </c>
      <c r="L207">
        <v>0</v>
      </c>
      <c r="N207">
        <f t="shared" si="7"/>
        <v>0</v>
      </c>
    </row>
    <row r="208" spans="1:14">
      <c r="A208" t="s">
        <v>702</v>
      </c>
      <c r="B208" t="s">
        <v>695</v>
      </c>
      <c r="C208">
        <v>28</v>
      </c>
      <c r="D208">
        <v>31.2</v>
      </c>
      <c r="G208" t="s">
        <v>703</v>
      </c>
      <c r="H208">
        <v>0.79400000000000004</v>
      </c>
      <c r="I208">
        <v>105</v>
      </c>
      <c r="J208">
        <v>368240</v>
      </c>
      <c r="K208" t="s">
        <v>383</v>
      </c>
      <c r="L208">
        <v>0</v>
      </c>
      <c r="N208">
        <f t="shared" si="7"/>
        <v>0</v>
      </c>
    </row>
    <row r="209" spans="1:14">
      <c r="A209" t="s">
        <v>252</v>
      </c>
    </row>
    <row r="210" spans="1:14">
      <c r="A210" t="s">
        <v>704</v>
      </c>
    </row>
    <row r="211" spans="1:14">
      <c r="A211" t="s">
        <v>705</v>
      </c>
      <c r="B211" t="s">
        <v>706</v>
      </c>
      <c r="C211">
        <v>3.6</v>
      </c>
      <c r="D211">
        <v>4</v>
      </c>
      <c r="G211" t="s">
        <v>707</v>
      </c>
      <c r="H211">
        <v>0.29099999999999998</v>
      </c>
      <c r="I211">
        <v>25</v>
      </c>
      <c r="J211">
        <v>112000</v>
      </c>
      <c r="K211" t="s">
        <v>383</v>
      </c>
      <c r="L211">
        <v>0</v>
      </c>
      <c r="N211">
        <f>M211*L211</f>
        <v>0</v>
      </c>
    </row>
    <row r="212" spans="1:14">
      <c r="A212" t="s">
        <v>708</v>
      </c>
      <c r="B212" t="s">
        <v>706</v>
      </c>
      <c r="C212">
        <v>4</v>
      </c>
      <c r="D212">
        <v>4.5</v>
      </c>
      <c r="G212" t="s">
        <v>707</v>
      </c>
      <c r="H212">
        <v>0.29099999999999998</v>
      </c>
      <c r="I212">
        <v>26</v>
      </c>
      <c r="J212">
        <v>119120</v>
      </c>
      <c r="K212" t="s">
        <v>383</v>
      </c>
      <c r="L212">
        <v>0</v>
      </c>
      <c r="N212">
        <f>M212*L212</f>
        <v>0</v>
      </c>
    </row>
    <row r="213" spans="1:14">
      <c r="A213" t="s">
        <v>709</v>
      </c>
      <c r="B213" t="s">
        <v>706</v>
      </c>
      <c r="C213">
        <v>5.6</v>
      </c>
      <c r="D213">
        <v>6.3</v>
      </c>
      <c r="G213" t="s">
        <v>707</v>
      </c>
      <c r="H213">
        <v>0.29099999999999998</v>
      </c>
      <c r="I213">
        <v>26</v>
      </c>
      <c r="J213">
        <v>130480</v>
      </c>
      <c r="K213" t="s">
        <v>383</v>
      </c>
      <c r="L213">
        <v>0</v>
      </c>
      <c r="N213">
        <f>M213*L213</f>
        <v>0</v>
      </c>
    </row>
    <row r="214" spans="1:14">
      <c r="A214" t="s">
        <v>710</v>
      </c>
      <c r="B214" t="s">
        <v>706</v>
      </c>
      <c r="C214">
        <v>7.1</v>
      </c>
      <c r="D214">
        <v>8</v>
      </c>
      <c r="G214" t="s">
        <v>707</v>
      </c>
      <c r="H214">
        <v>0.29099999999999998</v>
      </c>
      <c r="I214">
        <v>27</v>
      </c>
      <c r="J214">
        <v>141680</v>
      </c>
      <c r="K214" t="s">
        <v>383</v>
      </c>
      <c r="L214">
        <v>0</v>
      </c>
      <c r="N214">
        <f>M214*L214</f>
        <v>0</v>
      </c>
    </row>
    <row r="215" spans="1:14">
      <c r="A215" t="s">
        <v>190</v>
      </c>
    </row>
    <row r="216" spans="1:14">
      <c r="A216" t="s">
        <v>704</v>
      </c>
    </row>
    <row r="217" spans="1:14">
      <c r="A217" t="s">
        <v>711</v>
      </c>
      <c r="B217" t="s">
        <v>712</v>
      </c>
      <c r="C217">
        <v>9</v>
      </c>
      <c r="D217">
        <v>10</v>
      </c>
      <c r="G217" t="s">
        <v>713</v>
      </c>
      <c r="H217">
        <v>0.45200000000000001</v>
      </c>
      <c r="I217">
        <v>47</v>
      </c>
      <c r="J217">
        <v>179760</v>
      </c>
      <c r="K217" t="s">
        <v>383</v>
      </c>
      <c r="L217">
        <v>0</v>
      </c>
      <c r="N217">
        <f>M217*L217</f>
        <v>0</v>
      </c>
    </row>
    <row r="218" spans="1:14">
      <c r="A218" t="s">
        <v>714</v>
      </c>
      <c r="B218" t="s">
        <v>712</v>
      </c>
      <c r="C218">
        <v>11.2</v>
      </c>
      <c r="D218">
        <v>12.5</v>
      </c>
      <c r="G218" t="s">
        <v>713</v>
      </c>
      <c r="H218">
        <v>0.45200000000000001</v>
      </c>
      <c r="I218">
        <v>48</v>
      </c>
      <c r="J218">
        <v>198640</v>
      </c>
      <c r="K218" t="s">
        <v>383</v>
      </c>
      <c r="L218">
        <v>0</v>
      </c>
      <c r="N218">
        <f>M218*L218</f>
        <v>0</v>
      </c>
    </row>
    <row r="219" spans="1:14">
      <c r="A219" t="s">
        <v>715</v>
      </c>
      <c r="B219" t="s">
        <v>712</v>
      </c>
      <c r="C219">
        <v>12.5</v>
      </c>
      <c r="D219">
        <v>14</v>
      </c>
      <c r="G219" t="s">
        <v>713</v>
      </c>
      <c r="H219">
        <v>0.45200000000000001</v>
      </c>
      <c r="I219">
        <v>48</v>
      </c>
      <c r="J219">
        <v>228640</v>
      </c>
      <c r="K219" t="s">
        <v>383</v>
      </c>
      <c r="L219">
        <v>0</v>
      </c>
      <c r="N219">
        <f>M219*L219</f>
        <v>0</v>
      </c>
    </row>
    <row r="220" spans="1:14">
      <c r="A220" t="s">
        <v>716</v>
      </c>
      <c r="B220" t="s">
        <v>712</v>
      </c>
      <c r="C220">
        <v>14</v>
      </c>
      <c r="D220">
        <v>16</v>
      </c>
      <c r="G220" t="s">
        <v>713</v>
      </c>
      <c r="H220">
        <v>0.45200000000000001</v>
      </c>
      <c r="I220">
        <v>48</v>
      </c>
      <c r="J220">
        <v>270880</v>
      </c>
      <c r="K220" t="s">
        <v>383</v>
      </c>
      <c r="L220">
        <v>0</v>
      </c>
      <c r="N220">
        <f>M220*L220</f>
        <v>0</v>
      </c>
    </row>
    <row r="221" spans="1:14">
      <c r="A221" t="s">
        <v>717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6"/>
  <sheetViews>
    <sheetView workbookViewId="0"/>
  </sheetViews>
  <sheetFormatPr defaultRowHeight="12.75"/>
  <cols>
    <col min="1" max="1" width="21.5703125" customWidth="1"/>
    <col min="2" max="2" width="14.5703125" customWidth="1"/>
  </cols>
  <sheetData>
    <row r="3" spans="1:12">
      <c r="D3" t="s">
        <v>0</v>
      </c>
      <c r="F3">
        <f>SUM(L7:L16)</f>
        <v>0</v>
      </c>
    </row>
    <row r="5" spans="1:12">
      <c r="A5" t="s">
        <v>3</v>
      </c>
      <c r="B5" t="s">
        <v>718</v>
      </c>
      <c r="C5" t="s">
        <v>719</v>
      </c>
      <c r="D5" t="s">
        <v>720</v>
      </c>
      <c r="F5" t="s">
        <v>513</v>
      </c>
      <c r="G5" t="s">
        <v>8</v>
      </c>
      <c r="H5" t="s">
        <v>9</v>
      </c>
      <c r="I5" t="s">
        <v>10</v>
      </c>
      <c r="J5" t="s">
        <v>12</v>
      </c>
      <c r="K5" t="s">
        <v>13</v>
      </c>
      <c r="L5" t="s">
        <v>14</v>
      </c>
    </row>
    <row r="6" spans="1:12">
      <c r="D6" t="s">
        <v>17</v>
      </c>
      <c r="E6" t="s">
        <v>18</v>
      </c>
    </row>
    <row r="7" spans="1:12">
      <c r="A7" t="s">
        <v>721</v>
      </c>
    </row>
    <row r="8" spans="1:12">
      <c r="A8" t="s">
        <v>722</v>
      </c>
      <c r="C8" t="s">
        <v>723</v>
      </c>
      <c r="G8" t="s">
        <v>724</v>
      </c>
      <c r="H8" t="s">
        <v>724</v>
      </c>
      <c r="I8">
        <v>22960</v>
      </c>
      <c r="L8">
        <f>K8*J8</f>
        <v>0</v>
      </c>
    </row>
    <row r="9" spans="1:12">
      <c r="A9" t="s">
        <v>725</v>
      </c>
      <c r="C9" t="s">
        <v>726</v>
      </c>
      <c r="G9" t="s">
        <v>724</v>
      </c>
      <c r="H9" t="s">
        <v>724</v>
      </c>
      <c r="I9">
        <v>146640</v>
      </c>
      <c r="L9">
        <f>K9*J9</f>
        <v>0</v>
      </c>
    </row>
    <row r="10" spans="1:12">
      <c r="A10" t="s">
        <v>727</v>
      </c>
      <c r="B10" t="s">
        <v>728</v>
      </c>
      <c r="G10" t="s">
        <v>724</v>
      </c>
      <c r="H10" t="s">
        <v>724</v>
      </c>
      <c r="I10">
        <f>SUM(I8:I9)</f>
        <v>169600</v>
      </c>
      <c r="J10">
        <v>0</v>
      </c>
      <c r="K10">
        <f>SUM(K8:K9)</f>
        <v>0</v>
      </c>
      <c r="L10">
        <f>SUM(L8:L9)</f>
        <v>0</v>
      </c>
    </row>
    <row r="11" spans="1:12">
      <c r="A11" t="s">
        <v>729</v>
      </c>
      <c r="C11" t="s">
        <v>723</v>
      </c>
      <c r="G11" t="s">
        <v>724</v>
      </c>
      <c r="H11" t="s">
        <v>724</v>
      </c>
      <c r="I11">
        <v>22960</v>
      </c>
      <c r="L11">
        <f>K11*J11</f>
        <v>0</v>
      </c>
    </row>
    <row r="12" spans="1:12">
      <c r="A12" t="s">
        <v>725</v>
      </c>
      <c r="C12" t="s">
        <v>726</v>
      </c>
      <c r="G12" t="s">
        <v>724</v>
      </c>
      <c r="H12" t="s">
        <v>724</v>
      </c>
      <c r="I12">
        <v>146640</v>
      </c>
      <c r="L12">
        <f>K12*J12</f>
        <v>0</v>
      </c>
    </row>
    <row r="13" spans="1:12">
      <c r="A13" t="s">
        <v>730</v>
      </c>
      <c r="B13" t="s">
        <v>728</v>
      </c>
      <c r="G13" t="s">
        <v>724</v>
      </c>
      <c r="H13" t="s">
        <v>724</v>
      </c>
      <c r="I13">
        <f>SUM(I11:I12)</f>
        <v>169600</v>
      </c>
      <c r="J13">
        <v>0</v>
      </c>
      <c r="K13">
        <f>SUM(K11:K12)</f>
        <v>0</v>
      </c>
      <c r="L13">
        <f>SUM(L11:L12)</f>
        <v>0</v>
      </c>
    </row>
    <row r="14" spans="1:12">
      <c r="A14" t="s">
        <v>731</v>
      </c>
      <c r="C14" t="s">
        <v>723</v>
      </c>
      <c r="G14" t="s">
        <v>724</v>
      </c>
      <c r="H14" t="s">
        <v>724</v>
      </c>
      <c r="I14">
        <v>22960</v>
      </c>
      <c r="L14">
        <f>K14*J14</f>
        <v>0</v>
      </c>
    </row>
    <row r="15" spans="1:12">
      <c r="A15" t="s">
        <v>725</v>
      </c>
      <c r="C15" t="s">
        <v>726</v>
      </c>
      <c r="G15" t="s">
        <v>724</v>
      </c>
      <c r="H15" t="s">
        <v>724</v>
      </c>
      <c r="I15">
        <v>146640</v>
      </c>
      <c r="L15">
        <f>K15*J15</f>
        <v>0</v>
      </c>
    </row>
    <row r="16" spans="1:12">
      <c r="A16" t="s">
        <v>732</v>
      </c>
      <c r="B16" t="s">
        <v>728</v>
      </c>
      <c r="G16" t="s">
        <v>724</v>
      </c>
      <c r="H16" t="s">
        <v>724</v>
      </c>
      <c r="I16">
        <f>SUM(I14:I15)</f>
        <v>169600</v>
      </c>
      <c r="J16">
        <v>0</v>
      </c>
      <c r="K16">
        <f>SUM(K14:K15)</f>
        <v>0</v>
      </c>
      <c r="L16">
        <f>SUM(L14:L15)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37"/>
  <sheetViews>
    <sheetView tabSelected="1" workbookViewId="0"/>
  </sheetViews>
  <sheetFormatPr defaultRowHeight="12.75"/>
  <cols>
    <col min="1" max="1" width="14.5703125" customWidth="1"/>
  </cols>
  <sheetData>
    <row r="3" spans="1:14">
      <c r="C3" t="s">
        <v>0</v>
      </c>
      <c r="F3">
        <f>SUM(N8:N137)</f>
        <v>0</v>
      </c>
      <c r="G3" t="s">
        <v>1</v>
      </c>
      <c r="J3">
        <f>SUMPRODUCT(H8:H137,L8:L137)</f>
        <v>0</v>
      </c>
      <c r="L3" t="s">
        <v>2</v>
      </c>
      <c r="N3">
        <f>SUMPRODUCT(I8:I137,L8:L137)</f>
        <v>0</v>
      </c>
    </row>
    <row r="5" spans="1:14">
      <c r="A5" t="s">
        <v>3</v>
      </c>
      <c r="B5" t="s">
        <v>4</v>
      </c>
      <c r="C5" t="s">
        <v>733</v>
      </c>
      <c r="H5" t="s">
        <v>8</v>
      </c>
      <c r="I5" t="s">
        <v>9</v>
      </c>
      <c r="J5" t="s">
        <v>10</v>
      </c>
      <c r="K5" t="s">
        <v>734</v>
      </c>
      <c r="L5" t="s">
        <v>12</v>
      </c>
      <c r="M5" t="s">
        <v>13</v>
      </c>
      <c r="N5" t="s">
        <v>14</v>
      </c>
    </row>
    <row r="7" spans="1:14">
      <c r="A7" t="s">
        <v>735</v>
      </c>
    </row>
    <row r="8" spans="1:14">
      <c r="A8" t="s">
        <v>736</v>
      </c>
      <c r="B8" t="s">
        <v>737</v>
      </c>
      <c r="C8" t="s">
        <v>738</v>
      </c>
      <c r="H8">
        <v>3.0000000000000001E-3</v>
      </c>
      <c r="I8">
        <v>0.9</v>
      </c>
      <c r="J8">
        <v>16960</v>
      </c>
      <c r="K8" t="s">
        <v>383</v>
      </c>
      <c r="L8">
        <v>0</v>
      </c>
      <c r="N8">
        <f t="shared" ref="N8:N39" si="0">M8*L8</f>
        <v>0</v>
      </c>
    </row>
    <row r="9" spans="1:14">
      <c r="A9" t="s">
        <v>739</v>
      </c>
      <c r="B9" t="s">
        <v>740</v>
      </c>
      <c r="C9" t="s">
        <v>738</v>
      </c>
      <c r="H9">
        <v>4.0000000000000001E-3</v>
      </c>
      <c r="I9">
        <v>2</v>
      </c>
      <c r="J9">
        <v>24920</v>
      </c>
      <c r="K9" t="s">
        <v>383</v>
      </c>
      <c r="L9">
        <v>0</v>
      </c>
      <c r="N9">
        <f t="shared" si="0"/>
        <v>0</v>
      </c>
    </row>
    <row r="10" spans="1:14">
      <c r="A10" t="s">
        <v>741</v>
      </c>
      <c r="B10" t="s">
        <v>742</v>
      </c>
      <c r="C10" t="s">
        <v>743</v>
      </c>
      <c r="H10">
        <v>1.7999999999999999E-2</v>
      </c>
      <c r="I10">
        <v>0.98</v>
      </c>
      <c r="J10">
        <v>15360</v>
      </c>
      <c r="K10" t="s">
        <v>383</v>
      </c>
      <c r="L10">
        <v>0</v>
      </c>
      <c r="N10">
        <f t="shared" si="0"/>
        <v>0</v>
      </c>
    </row>
    <row r="11" spans="1:14">
      <c r="A11" t="s">
        <v>744</v>
      </c>
      <c r="B11" t="s">
        <v>740</v>
      </c>
      <c r="C11" t="s">
        <v>738</v>
      </c>
      <c r="H11">
        <v>6.0000000000000001E-3</v>
      </c>
      <c r="I11">
        <v>1</v>
      </c>
      <c r="J11">
        <v>14320</v>
      </c>
      <c r="K11" t="s">
        <v>383</v>
      </c>
      <c r="L11">
        <v>0</v>
      </c>
      <c r="N11">
        <f t="shared" si="0"/>
        <v>0</v>
      </c>
    </row>
    <row r="12" spans="1:14">
      <c r="A12" t="s">
        <v>194</v>
      </c>
      <c r="B12" t="s">
        <v>740</v>
      </c>
      <c r="C12" t="s">
        <v>738</v>
      </c>
      <c r="H12">
        <v>6.0000000000000001E-3</v>
      </c>
      <c r="I12">
        <v>1</v>
      </c>
      <c r="J12">
        <v>11760</v>
      </c>
      <c r="K12" t="s">
        <v>383</v>
      </c>
      <c r="L12">
        <v>0</v>
      </c>
      <c r="N12">
        <f t="shared" si="0"/>
        <v>0</v>
      </c>
    </row>
    <row r="13" spans="1:14">
      <c r="A13" t="s">
        <v>745</v>
      </c>
      <c r="B13" t="s">
        <v>746</v>
      </c>
      <c r="C13" t="s">
        <v>747</v>
      </c>
      <c r="H13">
        <v>5.0000000000000001E-3</v>
      </c>
      <c r="I13">
        <v>1.2</v>
      </c>
      <c r="J13">
        <v>14080</v>
      </c>
      <c r="K13" t="s">
        <v>383</v>
      </c>
      <c r="L13">
        <v>0</v>
      </c>
      <c r="N13">
        <f t="shared" si="0"/>
        <v>0</v>
      </c>
    </row>
    <row r="14" spans="1:14">
      <c r="A14" t="s">
        <v>748</v>
      </c>
      <c r="H14">
        <v>0.01</v>
      </c>
      <c r="I14">
        <v>0.5</v>
      </c>
      <c r="J14">
        <v>32560</v>
      </c>
      <c r="K14" t="s">
        <v>383</v>
      </c>
      <c r="L14">
        <v>0</v>
      </c>
      <c r="N14">
        <f t="shared" si="0"/>
        <v>0</v>
      </c>
    </row>
    <row r="15" spans="1:14">
      <c r="A15" t="s">
        <v>749</v>
      </c>
      <c r="B15" t="s">
        <v>746</v>
      </c>
      <c r="C15" t="s">
        <v>750</v>
      </c>
      <c r="H15">
        <v>5.0000000000000001E-3</v>
      </c>
      <c r="I15">
        <v>1.2</v>
      </c>
      <c r="J15">
        <v>14080</v>
      </c>
      <c r="K15" t="s">
        <v>383</v>
      </c>
      <c r="L15">
        <v>0</v>
      </c>
      <c r="N15">
        <f t="shared" si="0"/>
        <v>0</v>
      </c>
    </row>
    <row r="16" spans="1:14">
      <c r="A16" t="s">
        <v>751</v>
      </c>
      <c r="C16" t="s">
        <v>752</v>
      </c>
      <c r="H16">
        <v>5.0000000000000001E-3</v>
      </c>
      <c r="I16">
        <v>1.5</v>
      </c>
      <c r="J16">
        <v>37440</v>
      </c>
      <c r="K16" t="s">
        <v>383</v>
      </c>
      <c r="L16">
        <v>0</v>
      </c>
      <c r="N16">
        <f t="shared" si="0"/>
        <v>0</v>
      </c>
    </row>
    <row r="17" spans="1:14">
      <c r="A17" t="s">
        <v>753</v>
      </c>
      <c r="B17" t="s">
        <v>754</v>
      </c>
      <c r="C17" t="s">
        <v>755</v>
      </c>
      <c r="H17">
        <v>6.0000000000000001E-3</v>
      </c>
      <c r="I17">
        <v>2.5</v>
      </c>
      <c r="J17">
        <v>83200</v>
      </c>
      <c r="K17" t="s">
        <v>383</v>
      </c>
      <c r="L17">
        <v>0</v>
      </c>
      <c r="N17">
        <f t="shared" si="0"/>
        <v>0</v>
      </c>
    </row>
    <row r="18" spans="1:14">
      <c r="A18" t="s">
        <v>756</v>
      </c>
      <c r="B18" t="s">
        <v>737</v>
      </c>
      <c r="C18" t="s">
        <v>757</v>
      </c>
      <c r="H18">
        <v>5.0000000000000001E-3</v>
      </c>
      <c r="I18">
        <v>0.27</v>
      </c>
      <c r="J18">
        <v>18320</v>
      </c>
      <c r="K18" t="s">
        <v>383</v>
      </c>
      <c r="L18">
        <v>0</v>
      </c>
      <c r="N18">
        <f t="shared" si="0"/>
        <v>0</v>
      </c>
    </row>
    <row r="19" spans="1:14">
      <c r="A19" t="s">
        <v>758</v>
      </c>
      <c r="B19" t="s">
        <v>737</v>
      </c>
      <c r="H19">
        <v>6.0000000000000001E-3</v>
      </c>
      <c r="I19">
        <v>0.436</v>
      </c>
      <c r="J19">
        <v>11200</v>
      </c>
      <c r="K19" t="s">
        <v>383</v>
      </c>
      <c r="L19">
        <v>0</v>
      </c>
      <c r="N19">
        <f t="shared" si="0"/>
        <v>0</v>
      </c>
    </row>
    <row r="20" spans="1:14">
      <c r="A20" t="s">
        <v>759</v>
      </c>
      <c r="B20" t="s">
        <v>737</v>
      </c>
      <c r="C20" t="s">
        <v>760</v>
      </c>
      <c r="H20">
        <v>1.7000000000000001E-2</v>
      </c>
      <c r="I20">
        <v>0.6</v>
      </c>
      <c r="J20">
        <v>17440</v>
      </c>
      <c r="K20" t="s">
        <v>383</v>
      </c>
      <c r="L20">
        <v>0</v>
      </c>
      <c r="N20">
        <f t="shared" si="0"/>
        <v>0</v>
      </c>
    </row>
    <row r="21" spans="1:14">
      <c r="A21" t="s">
        <v>761</v>
      </c>
      <c r="B21" t="s">
        <v>737</v>
      </c>
      <c r="C21" t="s">
        <v>762</v>
      </c>
      <c r="H21">
        <v>8.9999999999999993E-3</v>
      </c>
      <c r="I21">
        <v>0.91</v>
      </c>
      <c r="J21">
        <v>57360</v>
      </c>
      <c r="K21" t="s">
        <v>383</v>
      </c>
      <c r="L21">
        <v>0</v>
      </c>
      <c r="N21">
        <f t="shared" si="0"/>
        <v>0</v>
      </c>
    </row>
    <row r="22" spans="1:14">
      <c r="A22" t="s">
        <v>763</v>
      </c>
      <c r="B22" t="s">
        <v>764</v>
      </c>
      <c r="C22" t="s">
        <v>765</v>
      </c>
      <c r="H22">
        <v>1E-3</v>
      </c>
      <c r="I22">
        <v>0.04</v>
      </c>
      <c r="J22">
        <v>13360</v>
      </c>
      <c r="K22" t="s">
        <v>383</v>
      </c>
      <c r="L22">
        <v>0</v>
      </c>
      <c r="N22">
        <f t="shared" si="0"/>
        <v>0</v>
      </c>
    </row>
    <row r="23" spans="1:14">
      <c r="A23" t="s">
        <v>766</v>
      </c>
      <c r="B23" t="s">
        <v>767</v>
      </c>
      <c r="C23" t="s">
        <v>768</v>
      </c>
      <c r="H23">
        <v>2E-3</v>
      </c>
      <c r="I23">
        <v>0.14000000000000001</v>
      </c>
      <c r="J23">
        <v>5600</v>
      </c>
      <c r="K23" t="s">
        <v>383</v>
      </c>
      <c r="L23">
        <v>0</v>
      </c>
      <c r="N23">
        <f t="shared" si="0"/>
        <v>0</v>
      </c>
    </row>
    <row r="24" spans="1:14">
      <c r="A24" t="s">
        <v>769</v>
      </c>
      <c r="B24" t="s">
        <v>767</v>
      </c>
      <c r="C24" t="s">
        <v>770</v>
      </c>
      <c r="H24">
        <v>2E-3</v>
      </c>
      <c r="I24">
        <v>0.24</v>
      </c>
      <c r="J24">
        <v>8480</v>
      </c>
      <c r="K24" t="s">
        <v>383</v>
      </c>
      <c r="L24">
        <v>0</v>
      </c>
      <c r="N24">
        <f t="shared" si="0"/>
        <v>0</v>
      </c>
    </row>
    <row r="25" spans="1:14">
      <c r="A25" t="s">
        <v>771</v>
      </c>
      <c r="B25" t="s">
        <v>772</v>
      </c>
      <c r="C25" t="s">
        <v>770</v>
      </c>
      <c r="H25">
        <v>2E-3</v>
      </c>
      <c r="I25">
        <v>0.11</v>
      </c>
      <c r="J25">
        <v>8480</v>
      </c>
      <c r="K25" t="s">
        <v>383</v>
      </c>
      <c r="L25">
        <v>0</v>
      </c>
      <c r="N25">
        <f t="shared" si="0"/>
        <v>0</v>
      </c>
    </row>
    <row r="26" spans="1:14">
      <c r="A26" t="s">
        <v>773</v>
      </c>
      <c r="B26" t="s">
        <v>767</v>
      </c>
      <c r="C26" t="s">
        <v>774</v>
      </c>
      <c r="H26">
        <v>1.4999999999999999E-2</v>
      </c>
      <c r="I26">
        <v>1.04</v>
      </c>
      <c r="J26">
        <v>8480</v>
      </c>
      <c r="K26" t="s">
        <v>383</v>
      </c>
      <c r="L26">
        <v>0</v>
      </c>
      <c r="N26">
        <f t="shared" si="0"/>
        <v>0</v>
      </c>
    </row>
    <row r="27" spans="1:14">
      <c r="A27" t="s">
        <v>775</v>
      </c>
      <c r="B27" t="s">
        <v>767</v>
      </c>
      <c r="H27">
        <v>1.6E-2</v>
      </c>
      <c r="I27">
        <v>1.23</v>
      </c>
      <c r="J27">
        <v>8480</v>
      </c>
      <c r="K27" t="s">
        <v>383</v>
      </c>
      <c r="L27">
        <v>0</v>
      </c>
      <c r="N27">
        <f t="shared" si="0"/>
        <v>0</v>
      </c>
    </row>
    <row r="28" spans="1:14">
      <c r="A28" t="s">
        <v>776</v>
      </c>
      <c r="B28" t="s">
        <v>767</v>
      </c>
      <c r="C28" t="s">
        <v>777</v>
      </c>
      <c r="H28">
        <v>3.0000000000000001E-3</v>
      </c>
      <c r="I28">
        <v>0.6</v>
      </c>
      <c r="J28">
        <v>14640</v>
      </c>
      <c r="K28" t="s">
        <v>383</v>
      </c>
      <c r="L28">
        <v>0</v>
      </c>
      <c r="N28">
        <f t="shared" si="0"/>
        <v>0</v>
      </c>
    </row>
    <row r="29" spans="1:14">
      <c r="A29" t="s">
        <v>778</v>
      </c>
      <c r="B29" t="s">
        <v>767</v>
      </c>
      <c r="C29" t="s">
        <v>779</v>
      </c>
      <c r="H29">
        <v>4.7E-2</v>
      </c>
      <c r="I29">
        <v>2.38</v>
      </c>
      <c r="J29">
        <v>12320</v>
      </c>
      <c r="K29" t="s">
        <v>383</v>
      </c>
      <c r="L29">
        <v>0</v>
      </c>
      <c r="N29">
        <f t="shared" si="0"/>
        <v>0</v>
      </c>
    </row>
    <row r="30" spans="1:14">
      <c r="A30" t="s">
        <v>780</v>
      </c>
      <c r="B30" t="s">
        <v>767</v>
      </c>
      <c r="C30" t="s">
        <v>781</v>
      </c>
      <c r="H30">
        <v>5.0999999999999997E-2</v>
      </c>
      <c r="I30">
        <v>5.5</v>
      </c>
      <c r="J30">
        <v>50800</v>
      </c>
      <c r="K30" t="s">
        <v>383</v>
      </c>
      <c r="L30">
        <v>0</v>
      </c>
      <c r="N30">
        <f t="shared" si="0"/>
        <v>0</v>
      </c>
    </row>
    <row r="31" spans="1:14">
      <c r="A31" t="s">
        <v>782</v>
      </c>
      <c r="B31" t="s">
        <v>767</v>
      </c>
      <c r="C31" t="s">
        <v>783</v>
      </c>
      <c r="H31">
        <v>2.9000000000000001E-2</v>
      </c>
      <c r="I31">
        <v>2</v>
      </c>
      <c r="J31">
        <v>29840</v>
      </c>
      <c r="K31" t="s">
        <v>383</v>
      </c>
      <c r="L31">
        <v>0</v>
      </c>
      <c r="N31">
        <f t="shared" si="0"/>
        <v>0</v>
      </c>
    </row>
    <row r="32" spans="1:14">
      <c r="A32" t="s">
        <v>784</v>
      </c>
      <c r="B32" t="s">
        <v>767</v>
      </c>
      <c r="C32" t="s">
        <v>779</v>
      </c>
      <c r="H32" t="s">
        <v>724</v>
      </c>
      <c r="I32">
        <v>0.4</v>
      </c>
      <c r="J32">
        <v>19200</v>
      </c>
      <c r="K32" t="s">
        <v>383</v>
      </c>
      <c r="L32">
        <v>0</v>
      </c>
      <c r="N32">
        <f t="shared" si="0"/>
        <v>0</v>
      </c>
    </row>
    <row r="33" spans="1:14">
      <c r="A33" t="s">
        <v>785</v>
      </c>
      <c r="B33" t="s">
        <v>786</v>
      </c>
      <c r="C33" t="s">
        <v>787</v>
      </c>
      <c r="H33">
        <v>2.5000000000000001E-2</v>
      </c>
      <c r="I33">
        <v>3</v>
      </c>
      <c r="J33">
        <v>21520</v>
      </c>
      <c r="K33" t="s">
        <v>383</v>
      </c>
      <c r="L33">
        <v>0</v>
      </c>
      <c r="N33">
        <f t="shared" si="0"/>
        <v>0</v>
      </c>
    </row>
    <row r="34" spans="1:14">
      <c r="A34" t="s">
        <v>788</v>
      </c>
      <c r="B34" t="s">
        <v>786</v>
      </c>
      <c r="H34">
        <v>3.1E-2</v>
      </c>
      <c r="I34">
        <v>3.17</v>
      </c>
      <c r="J34">
        <v>20720</v>
      </c>
      <c r="K34" t="s">
        <v>383</v>
      </c>
      <c r="L34">
        <v>0</v>
      </c>
      <c r="N34">
        <f t="shared" si="0"/>
        <v>0</v>
      </c>
    </row>
    <row r="35" spans="1:14">
      <c r="A35" t="s">
        <v>789</v>
      </c>
      <c r="B35" t="s">
        <v>197</v>
      </c>
      <c r="C35" t="s">
        <v>790</v>
      </c>
      <c r="H35">
        <v>2.1999999999999999E-2</v>
      </c>
      <c r="I35">
        <v>1.76</v>
      </c>
      <c r="J35">
        <v>11840</v>
      </c>
      <c r="K35" t="s">
        <v>383</v>
      </c>
      <c r="L35">
        <v>0</v>
      </c>
      <c r="N35">
        <f t="shared" si="0"/>
        <v>0</v>
      </c>
    </row>
    <row r="36" spans="1:14">
      <c r="A36" t="s">
        <v>791</v>
      </c>
      <c r="B36" t="s">
        <v>209</v>
      </c>
      <c r="C36" t="s">
        <v>792</v>
      </c>
      <c r="H36">
        <v>0.11600000000000001</v>
      </c>
      <c r="I36">
        <v>13</v>
      </c>
      <c r="J36">
        <v>52480</v>
      </c>
      <c r="K36" t="s">
        <v>383</v>
      </c>
      <c r="L36">
        <v>0</v>
      </c>
      <c r="N36">
        <f t="shared" si="0"/>
        <v>0</v>
      </c>
    </row>
    <row r="37" spans="1:14">
      <c r="A37" t="s">
        <v>793</v>
      </c>
      <c r="B37" t="s">
        <v>209</v>
      </c>
      <c r="H37">
        <v>0.11600000000000001</v>
      </c>
      <c r="I37">
        <v>13</v>
      </c>
      <c r="J37">
        <v>56480</v>
      </c>
      <c r="K37" t="s">
        <v>383</v>
      </c>
      <c r="L37">
        <v>0</v>
      </c>
      <c r="N37">
        <f t="shared" si="0"/>
        <v>0</v>
      </c>
    </row>
    <row r="38" spans="1:14">
      <c r="A38" t="s">
        <v>794</v>
      </c>
      <c r="B38" t="s">
        <v>795</v>
      </c>
      <c r="C38" t="s">
        <v>796</v>
      </c>
      <c r="H38">
        <v>1.6E-2</v>
      </c>
      <c r="I38">
        <v>2</v>
      </c>
      <c r="J38">
        <v>11840</v>
      </c>
      <c r="K38" t="s">
        <v>383</v>
      </c>
      <c r="L38">
        <v>0</v>
      </c>
      <c r="N38">
        <f t="shared" si="0"/>
        <v>0</v>
      </c>
    </row>
    <row r="39" spans="1:14">
      <c r="A39" t="s">
        <v>797</v>
      </c>
      <c r="B39" t="s">
        <v>795</v>
      </c>
      <c r="H39">
        <v>0.155</v>
      </c>
      <c r="I39">
        <v>2</v>
      </c>
      <c r="J39">
        <v>16160</v>
      </c>
      <c r="K39" t="s">
        <v>383</v>
      </c>
      <c r="L39">
        <v>0</v>
      </c>
      <c r="N39">
        <f t="shared" si="0"/>
        <v>0</v>
      </c>
    </row>
    <row r="40" spans="1:14">
      <c r="A40" t="s">
        <v>798</v>
      </c>
      <c r="B40" t="s">
        <v>795</v>
      </c>
      <c r="H40">
        <v>1.6E-2</v>
      </c>
      <c r="I40">
        <v>2</v>
      </c>
      <c r="J40">
        <v>16160</v>
      </c>
      <c r="K40" t="s">
        <v>383</v>
      </c>
      <c r="L40">
        <v>0</v>
      </c>
      <c r="N40">
        <f t="shared" ref="N40:N69" si="1">M40*L40</f>
        <v>0</v>
      </c>
    </row>
    <row r="41" spans="1:14">
      <c r="A41" t="s">
        <v>799</v>
      </c>
      <c r="B41" t="s">
        <v>795</v>
      </c>
      <c r="H41">
        <v>1.6E-2</v>
      </c>
      <c r="I41">
        <v>2</v>
      </c>
      <c r="J41">
        <v>16160</v>
      </c>
      <c r="K41" t="s">
        <v>383</v>
      </c>
      <c r="L41">
        <v>0</v>
      </c>
      <c r="N41">
        <f t="shared" si="1"/>
        <v>0</v>
      </c>
    </row>
    <row r="42" spans="1:14">
      <c r="A42" t="s">
        <v>800</v>
      </c>
      <c r="B42" t="s">
        <v>746</v>
      </c>
      <c r="C42" t="s">
        <v>801</v>
      </c>
      <c r="H42">
        <v>2E-3</v>
      </c>
      <c r="I42">
        <v>0.8</v>
      </c>
      <c r="J42">
        <v>8720</v>
      </c>
      <c r="K42" t="s">
        <v>383</v>
      </c>
      <c r="L42">
        <v>0</v>
      </c>
      <c r="N42">
        <f t="shared" si="1"/>
        <v>0</v>
      </c>
    </row>
    <row r="43" spans="1:14">
      <c r="A43" t="s">
        <v>802</v>
      </c>
      <c r="B43" t="s">
        <v>746</v>
      </c>
      <c r="C43" t="s">
        <v>803</v>
      </c>
      <c r="H43">
        <v>1.8E-3</v>
      </c>
      <c r="I43">
        <v>0.08</v>
      </c>
      <c r="J43">
        <v>12320</v>
      </c>
      <c r="K43" t="s">
        <v>383</v>
      </c>
      <c r="L43">
        <v>0</v>
      </c>
      <c r="N43">
        <f t="shared" si="1"/>
        <v>0</v>
      </c>
    </row>
    <row r="44" spans="1:14">
      <c r="A44" t="s">
        <v>804</v>
      </c>
      <c r="B44" t="s">
        <v>746</v>
      </c>
      <c r="C44" t="s">
        <v>805</v>
      </c>
      <c r="H44">
        <v>1.8E-3</v>
      </c>
      <c r="I44">
        <v>0.12</v>
      </c>
      <c r="J44">
        <v>11360</v>
      </c>
      <c r="K44" t="s">
        <v>383</v>
      </c>
      <c r="L44">
        <v>0</v>
      </c>
      <c r="N44">
        <f t="shared" si="1"/>
        <v>0</v>
      </c>
    </row>
    <row r="45" spans="1:14">
      <c r="A45" t="s">
        <v>806</v>
      </c>
      <c r="B45" t="s">
        <v>746</v>
      </c>
      <c r="C45" t="s">
        <v>807</v>
      </c>
      <c r="H45">
        <v>2E-3</v>
      </c>
      <c r="I45">
        <v>0.2</v>
      </c>
      <c r="J45">
        <v>11360</v>
      </c>
      <c r="K45" t="s">
        <v>383</v>
      </c>
      <c r="L45">
        <v>0</v>
      </c>
      <c r="N45">
        <f t="shared" si="1"/>
        <v>0</v>
      </c>
    </row>
    <row r="46" spans="1:14">
      <c r="A46" t="s">
        <v>808</v>
      </c>
      <c r="B46" t="s">
        <v>746</v>
      </c>
      <c r="C46" t="s">
        <v>809</v>
      </c>
      <c r="H46">
        <v>1.8E-3</v>
      </c>
      <c r="I46">
        <v>0.4</v>
      </c>
      <c r="J46">
        <v>3760</v>
      </c>
      <c r="K46" t="s">
        <v>383</v>
      </c>
      <c r="L46">
        <v>0</v>
      </c>
      <c r="N46">
        <f t="shared" si="1"/>
        <v>0</v>
      </c>
    </row>
    <row r="47" spans="1:14">
      <c r="A47" t="s">
        <v>810</v>
      </c>
      <c r="B47" t="s">
        <v>746</v>
      </c>
      <c r="C47" t="s">
        <v>811</v>
      </c>
      <c r="H47">
        <v>0.01</v>
      </c>
      <c r="I47">
        <v>0.1</v>
      </c>
      <c r="J47">
        <v>3760</v>
      </c>
      <c r="K47" t="s">
        <v>383</v>
      </c>
      <c r="L47">
        <v>0</v>
      </c>
      <c r="N47">
        <f t="shared" si="1"/>
        <v>0</v>
      </c>
    </row>
    <row r="48" spans="1:14">
      <c r="A48" t="s">
        <v>812</v>
      </c>
      <c r="B48" t="s">
        <v>746</v>
      </c>
      <c r="C48" t="s">
        <v>811</v>
      </c>
      <c r="H48">
        <v>0.01</v>
      </c>
      <c r="I48">
        <v>0.8</v>
      </c>
      <c r="J48">
        <v>7600</v>
      </c>
      <c r="K48" t="s">
        <v>383</v>
      </c>
      <c r="L48">
        <v>0</v>
      </c>
      <c r="N48">
        <f t="shared" si="1"/>
        <v>0</v>
      </c>
    </row>
    <row r="49" spans="1:14">
      <c r="A49" t="s">
        <v>813</v>
      </c>
      <c r="B49" t="s">
        <v>767</v>
      </c>
      <c r="C49" t="s">
        <v>814</v>
      </c>
      <c r="H49">
        <v>2E-3</v>
      </c>
      <c r="I49">
        <v>0.1</v>
      </c>
      <c r="J49">
        <v>2480</v>
      </c>
      <c r="K49" t="s">
        <v>383</v>
      </c>
      <c r="L49">
        <v>0</v>
      </c>
      <c r="N49">
        <f t="shared" si="1"/>
        <v>0</v>
      </c>
    </row>
    <row r="50" spans="1:14">
      <c r="A50" t="s">
        <v>815</v>
      </c>
      <c r="B50" t="s">
        <v>767</v>
      </c>
      <c r="C50" t="s">
        <v>816</v>
      </c>
      <c r="H50">
        <v>2E-3</v>
      </c>
      <c r="I50">
        <v>0.1</v>
      </c>
      <c r="J50">
        <v>2480</v>
      </c>
      <c r="K50" t="s">
        <v>383</v>
      </c>
      <c r="L50">
        <v>0</v>
      </c>
      <c r="N50">
        <f t="shared" si="1"/>
        <v>0</v>
      </c>
    </row>
    <row r="51" spans="1:14">
      <c r="A51" t="s">
        <v>817</v>
      </c>
      <c r="B51" t="s">
        <v>767</v>
      </c>
      <c r="C51" t="s">
        <v>770</v>
      </c>
      <c r="H51">
        <v>2E-3</v>
      </c>
      <c r="I51">
        <v>0.23</v>
      </c>
      <c r="J51">
        <v>7360</v>
      </c>
      <c r="K51" t="s">
        <v>383</v>
      </c>
      <c r="L51">
        <v>0</v>
      </c>
      <c r="N51">
        <f t="shared" si="1"/>
        <v>0</v>
      </c>
    </row>
    <row r="52" spans="1:14">
      <c r="A52" t="s">
        <v>818</v>
      </c>
      <c r="B52" t="s">
        <v>724</v>
      </c>
      <c r="C52" t="s">
        <v>779</v>
      </c>
      <c r="H52">
        <v>4.7E-2</v>
      </c>
      <c r="I52">
        <v>2.38</v>
      </c>
      <c r="J52">
        <v>12320</v>
      </c>
      <c r="K52" t="s">
        <v>383</v>
      </c>
      <c r="L52">
        <v>0</v>
      </c>
      <c r="N52">
        <f t="shared" si="1"/>
        <v>0</v>
      </c>
    </row>
    <row r="53" spans="1:14">
      <c r="A53" t="s">
        <v>819</v>
      </c>
      <c r="B53" t="s">
        <v>767</v>
      </c>
      <c r="C53" t="s">
        <v>820</v>
      </c>
      <c r="H53">
        <v>4.7E-2</v>
      </c>
      <c r="I53">
        <v>2.4</v>
      </c>
      <c r="J53">
        <v>7360</v>
      </c>
      <c r="K53" t="s">
        <v>383</v>
      </c>
      <c r="L53">
        <v>0</v>
      </c>
      <c r="N53">
        <f t="shared" si="1"/>
        <v>0</v>
      </c>
    </row>
    <row r="54" spans="1:14">
      <c r="A54" t="s">
        <v>821</v>
      </c>
      <c r="B54" t="s">
        <v>724</v>
      </c>
      <c r="C54" t="s">
        <v>781</v>
      </c>
      <c r="H54">
        <v>0.1</v>
      </c>
      <c r="I54">
        <v>9</v>
      </c>
      <c r="J54">
        <v>65440</v>
      </c>
      <c r="K54" t="s">
        <v>383</v>
      </c>
      <c r="L54">
        <v>0</v>
      </c>
      <c r="N54">
        <f t="shared" si="1"/>
        <v>0</v>
      </c>
    </row>
    <row r="55" spans="1:14">
      <c r="A55" t="s">
        <v>822</v>
      </c>
      <c r="B55" t="s">
        <v>767</v>
      </c>
      <c r="C55" t="s">
        <v>823</v>
      </c>
      <c r="H55">
        <v>0.1</v>
      </c>
      <c r="I55">
        <v>9</v>
      </c>
      <c r="J55">
        <v>32560</v>
      </c>
      <c r="K55" t="s">
        <v>383</v>
      </c>
      <c r="L55">
        <v>0</v>
      </c>
      <c r="N55">
        <f t="shared" si="1"/>
        <v>0</v>
      </c>
    </row>
    <row r="56" spans="1:14">
      <c r="A56" t="s">
        <v>824</v>
      </c>
      <c r="B56" t="s">
        <v>724</v>
      </c>
      <c r="C56" t="s">
        <v>783</v>
      </c>
      <c r="H56">
        <v>2.9000000000000001E-2</v>
      </c>
      <c r="I56">
        <v>2</v>
      </c>
      <c r="J56">
        <v>29840</v>
      </c>
      <c r="K56" t="s">
        <v>383</v>
      </c>
      <c r="L56">
        <v>0</v>
      </c>
      <c r="N56">
        <f t="shared" si="1"/>
        <v>0</v>
      </c>
    </row>
    <row r="57" spans="1:14">
      <c r="A57" t="s">
        <v>825</v>
      </c>
      <c r="B57" t="s">
        <v>767</v>
      </c>
      <c r="C57" t="s">
        <v>826</v>
      </c>
      <c r="H57">
        <v>2.9000000000000001E-2</v>
      </c>
      <c r="I57">
        <v>2</v>
      </c>
      <c r="J57">
        <v>12080</v>
      </c>
      <c r="K57" t="s">
        <v>383</v>
      </c>
      <c r="L57">
        <v>0</v>
      </c>
      <c r="N57">
        <f t="shared" si="1"/>
        <v>0</v>
      </c>
    </row>
    <row r="58" spans="1:14">
      <c r="A58" t="s">
        <v>827</v>
      </c>
      <c r="B58" t="s">
        <v>724</v>
      </c>
      <c r="C58" t="s">
        <v>828</v>
      </c>
      <c r="H58">
        <v>4.5999999999999999E-2</v>
      </c>
      <c r="I58">
        <v>6</v>
      </c>
      <c r="J58">
        <v>22320</v>
      </c>
      <c r="K58" t="s">
        <v>383</v>
      </c>
      <c r="L58">
        <v>0</v>
      </c>
      <c r="N58">
        <f t="shared" si="1"/>
        <v>0</v>
      </c>
    </row>
    <row r="59" spans="1:14">
      <c r="A59" t="s">
        <v>829</v>
      </c>
      <c r="B59" t="s">
        <v>767</v>
      </c>
      <c r="C59" t="s">
        <v>830</v>
      </c>
      <c r="H59">
        <v>4.5999999999999999E-2</v>
      </c>
      <c r="I59">
        <v>1.8</v>
      </c>
      <c r="J59">
        <v>15600</v>
      </c>
      <c r="K59" t="s">
        <v>383</v>
      </c>
      <c r="L59">
        <v>0</v>
      </c>
      <c r="N59">
        <f t="shared" si="1"/>
        <v>0</v>
      </c>
    </row>
    <row r="60" spans="1:14">
      <c r="A60" t="s">
        <v>831</v>
      </c>
      <c r="B60" t="s">
        <v>767</v>
      </c>
      <c r="C60" t="s">
        <v>832</v>
      </c>
      <c r="H60">
        <v>4.5999999999999999E-2</v>
      </c>
      <c r="I60">
        <v>1.8</v>
      </c>
      <c r="J60">
        <v>37280</v>
      </c>
      <c r="K60" t="s">
        <v>383</v>
      </c>
      <c r="L60">
        <v>0</v>
      </c>
      <c r="N60">
        <f t="shared" si="1"/>
        <v>0</v>
      </c>
    </row>
    <row r="61" spans="1:14">
      <c r="A61" t="s">
        <v>833</v>
      </c>
      <c r="B61" t="s">
        <v>724</v>
      </c>
      <c r="C61" t="s">
        <v>834</v>
      </c>
      <c r="H61">
        <v>6.9000000000000006E-2</v>
      </c>
      <c r="I61">
        <v>4.5</v>
      </c>
      <c r="J61">
        <v>10160</v>
      </c>
      <c r="K61" t="s">
        <v>383</v>
      </c>
      <c r="L61">
        <v>0</v>
      </c>
      <c r="N61">
        <f t="shared" si="1"/>
        <v>0</v>
      </c>
    </row>
    <row r="62" spans="1:14">
      <c r="A62" t="s">
        <v>835</v>
      </c>
      <c r="B62" t="s">
        <v>767</v>
      </c>
      <c r="C62" t="s">
        <v>836</v>
      </c>
      <c r="H62">
        <v>6.9000000000000006E-2</v>
      </c>
      <c r="I62">
        <v>1.8</v>
      </c>
      <c r="J62">
        <v>6000</v>
      </c>
      <c r="K62" t="s">
        <v>383</v>
      </c>
      <c r="L62">
        <v>0</v>
      </c>
      <c r="N62">
        <f t="shared" si="1"/>
        <v>0</v>
      </c>
    </row>
    <row r="63" spans="1:14">
      <c r="A63" t="s">
        <v>837</v>
      </c>
      <c r="B63" t="s">
        <v>767</v>
      </c>
      <c r="C63" t="s">
        <v>838</v>
      </c>
      <c r="H63">
        <v>2.7E-2</v>
      </c>
      <c r="I63">
        <v>4</v>
      </c>
      <c r="J63">
        <v>30560</v>
      </c>
      <c r="K63" t="s">
        <v>383</v>
      </c>
      <c r="L63">
        <v>0</v>
      </c>
      <c r="N63">
        <f t="shared" si="1"/>
        <v>0</v>
      </c>
    </row>
    <row r="64" spans="1:14">
      <c r="A64" t="s">
        <v>839</v>
      </c>
      <c r="B64" t="s">
        <v>767</v>
      </c>
      <c r="C64" t="s">
        <v>838</v>
      </c>
      <c r="H64">
        <v>2E-3</v>
      </c>
      <c r="I64">
        <v>1.2</v>
      </c>
      <c r="J64">
        <v>26400</v>
      </c>
      <c r="K64" t="s">
        <v>383</v>
      </c>
      <c r="L64">
        <v>0</v>
      </c>
      <c r="N64">
        <f t="shared" si="1"/>
        <v>0</v>
      </c>
    </row>
    <row r="65" spans="1:14">
      <c r="A65" t="s">
        <v>840</v>
      </c>
      <c r="B65" t="s">
        <v>767</v>
      </c>
      <c r="C65" t="s">
        <v>841</v>
      </c>
      <c r="H65">
        <v>6.0000000000000001E-3</v>
      </c>
      <c r="I65">
        <v>0.82</v>
      </c>
      <c r="J65">
        <v>7600</v>
      </c>
      <c r="K65" t="s">
        <v>383</v>
      </c>
      <c r="L65">
        <v>0</v>
      </c>
      <c r="N65">
        <f t="shared" si="1"/>
        <v>0</v>
      </c>
    </row>
    <row r="66" spans="1:14">
      <c r="A66" t="s">
        <v>842</v>
      </c>
      <c r="B66" t="s">
        <v>767</v>
      </c>
      <c r="C66" t="s">
        <v>843</v>
      </c>
      <c r="H66">
        <v>1.2999999999999999E-2</v>
      </c>
      <c r="I66">
        <v>0.68</v>
      </c>
      <c r="J66">
        <v>9600</v>
      </c>
      <c r="K66" t="s">
        <v>383</v>
      </c>
      <c r="L66">
        <v>0</v>
      </c>
      <c r="N66">
        <f t="shared" si="1"/>
        <v>0</v>
      </c>
    </row>
    <row r="67" spans="1:14">
      <c r="A67" t="s">
        <v>844</v>
      </c>
      <c r="B67" t="s">
        <v>767</v>
      </c>
      <c r="C67" t="s">
        <v>845</v>
      </c>
      <c r="H67">
        <v>6.0000000000000001E-3</v>
      </c>
      <c r="I67">
        <v>1.1000000000000001</v>
      </c>
      <c r="J67">
        <v>7120</v>
      </c>
      <c r="K67" t="s">
        <v>383</v>
      </c>
      <c r="L67">
        <v>0</v>
      </c>
      <c r="N67">
        <f t="shared" si="1"/>
        <v>0</v>
      </c>
    </row>
    <row r="68" spans="1:14">
      <c r="A68" t="s">
        <v>846</v>
      </c>
      <c r="B68" t="s">
        <v>767</v>
      </c>
      <c r="C68" t="s">
        <v>847</v>
      </c>
      <c r="H68">
        <v>8.9999999999999993E-3</v>
      </c>
      <c r="I68">
        <v>2</v>
      </c>
      <c r="J68">
        <v>6880</v>
      </c>
      <c r="K68" t="s">
        <v>383</v>
      </c>
      <c r="L68">
        <v>0</v>
      </c>
      <c r="N68">
        <f t="shared" si="1"/>
        <v>0</v>
      </c>
    </row>
    <row r="69" spans="1:14">
      <c r="A69" t="s">
        <v>848</v>
      </c>
      <c r="B69" t="s">
        <v>767</v>
      </c>
      <c r="C69" t="s">
        <v>847</v>
      </c>
      <c r="H69">
        <v>1.9E-2</v>
      </c>
      <c r="I69">
        <v>2</v>
      </c>
      <c r="J69">
        <v>9440</v>
      </c>
      <c r="K69" t="s">
        <v>383</v>
      </c>
      <c r="L69">
        <v>0</v>
      </c>
      <c r="N69">
        <f t="shared" si="1"/>
        <v>0</v>
      </c>
    </row>
    <row r="70" spans="1:14">
      <c r="A70" t="s">
        <v>849</v>
      </c>
    </row>
    <row r="71" spans="1:14">
      <c r="A71" t="s">
        <v>850</v>
      </c>
      <c r="B71" t="s">
        <v>851</v>
      </c>
      <c r="C71" t="s">
        <v>852</v>
      </c>
      <c r="H71">
        <v>0.01</v>
      </c>
      <c r="I71">
        <v>0.5</v>
      </c>
      <c r="J71">
        <v>19760</v>
      </c>
      <c r="K71" t="s">
        <v>383</v>
      </c>
      <c r="L71">
        <v>0</v>
      </c>
      <c r="N71">
        <f t="shared" ref="N71:N102" si="2">M71*L71</f>
        <v>0</v>
      </c>
    </row>
    <row r="72" spans="1:14">
      <c r="A72" t="s">
        <v>853</v>
      </c>
      <c r="B72" t="s">
        <v>851</v>
      </c>
      <c r="C72" t="s">
        <v>854</v>
      </c>
      <c r="H72">
        <v>3.0000000000000001E-3</v>
      </c>
      <c r="I72">
        <v>0.68</v>
      </c>
      <c r="J72">
        <v>9600</v>
      </c>
      <c r="K72" t="s">
        <v>383</v>
      </c>
      <c r="L72">
        <v>0</v>
      </c>
      <c r="N72">
        <f t="shared" si="2"/>
        <v>0</v>
      </c>
    </row>
    <row r="73" spans="1:14">
      <c r="A73" t="s">
        <v>855</v>
      </c>
      <c r="B73" t="s">
        <v>724</v>
      </c>
      <c r="C73" t="s">
        <v>777</v>
      </c>
      <c r="H73">
        <v>3.0000000000000001E-3</v>
      </c>
      <c r="I73">
        <v>0.6</v>
      </c>
      <c r="J73">
        <v>10480</v>
      </c>
      <c r="K73" t="s">
        <v>383</v>
      </c>
      <c r="L73">
        <v>0</v>
      </c>
      <c r="N73">
        <f t="shared" si="2"/>
        <v>0</v>
      </c>
    </row>
    <row r="74" spans="1:14">
      <c r="A74" t="s">
        <v>776</v>
      </c>
      <c r="B74" t="s">
        <v>856</v>
      </c>
      <c r="C74" t="s">
        <v>777</v>
      </c>
      <c r="H74">
        <v>3.0000000000000001E-3</v>
      </c>
      <c r="I74">
        <v>0.6</v>
      </c>
      <c r="J74">
        <v>14640</v>
      </c>
      <c r="K74" t="s">
        <v>383</v>
      </c>
      <c r="L74">
        <v>0</v>
      </c>
      <c r="N74">
        <f t="shared" si="2"/>
        <v>0</v>
      </c>
    </row>
    <row r="75" spans="1:14">
      <c r="A75" t="s">
        <v>780</v>
      </c>
      <c r="B75" t="s">
        <v>856</v>
      </c>
      <c r="C75" t="s">
        <v>781</v>
      </c>
      <c r="H75">
        <v>5.0999999999999997E-2</v>
      </c>
      <c r="I75">
        <v>5.5</v>
      </c>
      <c r="J75">
        <v>50800</v>
      </c>
      <c r="K75" t="s">
        <v>383</v>
      </c>
      <c r="L75">
        <v>0</v>
      </c>
      <c r="N75">
        <f t="shared" si="2"/>
        <v>0</v>
      </c>
    </row>
    <row r="76" spans="1:14">
      <c r="A76" t="s">
        <v>821</v>
      </c>
      <c r="B76" t="s">
        <v>724</v>
      </c>
      <c r="C76" t="s">
        <v>781</v>
      </c>
      <c r="H76">
        <v>0.1</v>
      </c>
      <c r="I76">
        <v>9</v>
      </c>
      <c r="J76">
        <v>65440</v>
      </c>
      <c r="K76" t="s">
        <v>383</v>
      </c>
      <c r="L76">
        <v>0</v>
      </c>
      <c r="N76">
        <f t="shared" si="2"/>
        <v>0</v>
      </c>
    </row>
    <row r="77" spans="1:14">
      <c r="A77" t="s">
        <v>824</v>
      </c>
      <c r="B77" t="s">
        <v>724</v>
      </c>
      <c r="C77" t="s">
        <v>783</v>
      </c>
      <c r="H77">
        <v>2.9000000000000001E-2</v>
      </c>
      <c r="I77">
        <v>2</v>
      </c>
      <c r="J77">
        <v>29840</v>
      </c>
      <c r="K77" t="s">
        <v>383</v>
      </c>
      <c r="L77">
        <v>0</v>
      </c>
      <c r="N77">
        <f t="shared" si="2"/>
        <v>0</v>
      </c>
    </row>
    <row r="78" spans="1:14">
      <c r="A78" t="s">
        <v>782</v>
      </c>
      <c r="B78" t="s">
        <v>856</v>
      </c>
      <c r="C78" t="s">
        <v>783</v>
      </c>
      <c r="H78">
        <v>2.9000000000000001E-2</v>
      </c>
      <c r="I78">
        <v>2</v>
      </c>
      <c r="J78">
        <v>29840</v>
      </c>
      <c r="K78" t="s">
        <v>383</v>
      </c>
      <c r="L78">
        <v>0</v>
      </c>
      <c r="N78">
        <f t="shared" si="2"/>
        <v>0</v>
      </c>
    </row>
    <row r="79" spans="1:14">
      <c r="A79" t="s">
        <v>833</v>
      </c>
      <c r="B79" t="s">
        <v>724</v>
      </c>
      <c r="C79" t="s">
        <v>834</v>
      </c>
      <c r="H79">
        <v>6.9000000000000006E-2</v>
      </c>
      <c r="I79">
        <v>4.5</v>
      </c>
      <c r="J79">
        <v>10160</v>
      </c>
      <c r="K79" t="s">
        <v>383</v>
      </c>
      <c r="L79">
        <v>0</v>
      </c>
      <c r="N79">
        <f t="shared" si="2"/>
        <v>0</v>
      </c>
    </row>
    <row r="80" spans="1:14">
      <c r="A80" t="s">
        <v>857</v>
      </c>
      <c r="B80" t="s">
        <v>856</v>
      </c>
      <c r="C80" t="s">
        <v>858</v>
      </c>
      <c r="H80">
        <v>6.9000000000000006E-2</v>
      </c>
      <c r="I80">
        <v>4.5</v>
      </c>
      <c r="J80">
        <v>9360</v>
      </c>
      <c r="K80" t="s">
        <v>383</v>
      </c>
      <c r="L80">
        <v>0</v>
      </c>
      <c r="N80">
        <f t="shared" si="2"/>
        <v>0</v>
      </c>
    </row>
    <row r="81" spans="1:14">
      <c r="A81" t="s">
        <v>778</v>
      </c>
      <c r="B81" t="s">
        <v>856</v>
      </c>
      <c r="C81" t="s">
        <v>779</v>
      </c>
      <c r="H81">
        <v>4.7E-2</v>
      </c>
      <c r="I81">
        <v>2.38</v>
      </c>
      <c r="J81">
        <v>12320</v>
      </c>
      <c r="K81" t="s">
        <v>383</v>
      </c>
      <c r="L81">
        <v>0</v>
      </c>
      <c r="N81">
        <f t="shared" si="2"/>
        <v>0</v>
      </c>
    </row>
    <row r="82" spans="1:14">
      <c r="A82" t="s">
        <v>859</v>
      </c>
      <c r="B82" t="s">
        <v>856</v>
      </c>
      <c r="C82" t="s">
        <v>838</v>
      </c>
      <c r="H82">
        <v>2.7E-2</v>
      </c>
      <c r="I82">
        <v>4</v>
      </c>
      <c r="J82">
        <v>30560</v>
      </c>
      <c r="K82" t="s">
        <v>383</v>
      </c>
      <c r="L82">
        <v>0</v>
      </c>
      <c r="N82">
        <f t="shared" si="2"/>
        <v>0</v>
      </c>
    </row>
    <row r="83" spans="1:14">
      <c r="A83" t="s">
        <v>839</v>
      </c>
      <c r="B83" t="s">
        <v>856</v>
      </c>
      <c r="C83" t="s">
        <v>838</v>
      </c>
      <c r="H83">
        <v>2E-3</v>
      </c>
      <c r="I83">
        <v>1.2</v>
      </c>
      <c r="J83">
        <v>26400</v>
      </c>
      <c r="K83" t="s">
        <v>383</v>
      </c>
      <c r="L83">
        <v>0</v>
      </c>
      <c r="N83">
        <f t="shared" si="2"/>
        <v>0</v>
      </c>
    </row>
    <row r="84" spans="1:14">
      <c r="A84" t="s">
        <v>842</v>
      </c>
      <c r="B84" t="s">
        <v>856</v>
      </c>
      <c r="C84" t="s">
        <v>860</v>
      </c>
      <c r="H84">
        <v>1.2999999999999999E-2</v>
      </c>
      <c r="I84">
        <v>0.68</v>
      </c>
      <c r="J84">
        <v>9600</v>
      </c>
      <c r="K84" t="s">
        <v>383</v>
      </c>
      <c r="L84">
        <v>0</v>
      </c>
      <c r="N84">
        <f t="shared" si="2"/>
        <v>0</v>
      </c>
    </row>
    <row r="85" spans="1:14">
      <c r="A85" t="s">
        <v>861</v>
      </c>
      <c r="B85" t="s">
        <v>856</v>
      </c>
      <c r="H85">
        <v>1.2999999999999999E-2</v>
      </c>
      <c r="I85">
        <v>0.68</v>
      </c>
      <c r="J85">
        <v>8720</v>
      </c>
      <c r="K85" t="s">
        <v>383</v>
      </c>
      <c r="L85">
        <v>0</v>
      </c>
      <c r="N85">
        <f t="shared" si="2"/>
        <v>0</v>
      </c>
    </row>
    <row r="86" spans="1:14">
      <c r="A86" t="s">
        <v>785</v>
      </c>
      <c r="B86" t="s">
        <v>856</v>
      </c>
      <c r="C86" t="s">
        <v>862</v>
      </c>
      <c r="H86">
        <v>1.0999999999999999E-2</v>
      </c>
      <c r="I86">
        <v>6.7</v>
      </c>
      <c r="J86">
        <v>21520</v>
      </c>
      <c r="K86" t="s">
        <v>383</v>
      </c>
      <c r="L86">
        <v>0</v>
      </c>
      <c r="N86">
        <f t="shared" si="2"/>
        <v>0</v>
      </c>
    </row>
    <row r="87" spans="1:14">
      <c r="A87" t="s">
        <v>863</v>
      </c>
      <c r="B87" t="s">
        <v>856</v>
      </c>
      <c r="H87">
        <v>1.0999999999999999E-2</v>
      </c>
      <c r="I87">
        <v>7.8</v>
      </c>
      <c r="J87">
        <v>23840</v>
      </c>
      <c r="K87" t="s">
        <v>383</v>
      </c>
      <c r="L87">
        <v>0</v>
      </c>
      <c r="N87">
        <f t="shared" si="2"/>
        <v>0</v>
      </c>
    </row>
    <row r="88" spans="1:14">
      <c r="A88" t="s">
        <v>864</v>
      </c>
      <c r="B88" t="s">
        <v>856</v>
      </c>
      <c r="H88">
        <v>1.2E-2</v>
      </c>
      <c r="I88">
        <v>8.9</v>
      </c>
      <c r="J88">
        <v>23840</v>
      </c>
      <c r="K88" t="s">
        <v>383</v>
      </c>
      <c r="L88">
        <v>0</v>
      </c>
      <c r="N88">
        <f t="shared" si="2"/>
        <v>0</v>
      </c>
    </row>
    <row r="89" spans="1:14">
      <c r="A89" t="s">
        <v>846</v>
      </c>
      <c r="B89" t="s">
        <v>865</v>
      </c>
      <c r="C89" t="s">
        <v>866</v>
      </c>
      <c r="H89">
        <v>8.9999999999999993E-3</v>
      </c>
      <c r="I89">
        <v>2</v>
      </c>
      <c r="J89">
        <v>6880</v>
      </c>
      <c r="K89" t="s">
        <v>383</v>
      </c>
      <c r="L89">
        <v>0</v>
      </c>
      <c r="N89">
        <f t="shared" si="2"/>
        <v>0</v>
      </c>
    </row>
    <row r="90" spans="1:14">
      <c r="A90" t="s">
        <v>848</v>
      </c>
      <c r="B90" t="s">
        <v>865</v>
      </c>
      <c r="C90" t="s">
        <v>867</v>
      </c>
      <c r="H90">
        <v>1.9E-2</v>
      </c>
      <c r="I90">
        <v>2</v>
      </c>
      <c r="J90">
        <v>9440</v>
      </c>
      <c r="K90" t="s">
        <v>383</v>
      </c>
      <c r="L90">
        <v>0</v>
      </c>
      <c r="N90">
        <f t="shared" si="2"/>
        <v>0</v>
      </c>
    </row>
    <row r="91" spans="1:14">
      <c r="A91" t="s">
        <v>868</v>
      </c>
      <c r="B91" t="s">
        <v>869</v>
      </c>
      <c r="C91" t="s">
        <v>870</v>
      </c>
      <c r="H91">
        <v>2.3E-2</v>
      </c>
      <c r="I91">
        <v>9</v>
      </c>
      <c r="J91">
        <v>91120</v>
      </c>
      <c r="K91" t="s">
        <v>383</v>
      </c>
      <c r="L91">
        <v>0</v>
      </c>
      <c r="N91">
        <f t="shared" si="2"/>
        <v>0</v>
      </c>
    </row>
    <row r="92" spans="1:14">
      <c r="A92" t="s">
        <v>871</v>
      </c>
      <c r="B92" t="s">
        <v>869</v>
      </c>
      <c r="C92" t="s">
        <v>870</v>
      </c>
      <c r="H92">
        <v>9.4E-2</v>
      </c>
      <c r="I92">
        <v>10.5</v>
      </c>
      <c r="J92">
        <v>108080</v>
      </c>
      <c r="K92" t="s">
        <v>383</v>
      </c>
      <c r="L92">
        <v>0</v>
      </c>
      <c r="N92">
        <f t="shared" si="2"/>
        <v>0</v>
      </c>
    </row>
    <row r="93" spans="1:14">
      <c r="A93" t="s">
        <v>872</v>
      </c>
      <c r="B93" t="s">
        <v>869</v>
      </c>
      <c r="C93" t="s">
        <v>870</v>
      </c>
      <c r="H93">
        <v>0.44400000000000001</v>
      </c>
      <c r="I93">
        <v>11</v>
      </c>
      <c r="J93">
        <v>229760</v>
      </c>
      <c r="K93" t="s">
        <v>383</v>
      </c>
      <c r="L93">
        <v>0</v>
      </c>
      <c r="N93">
        <f t="shared" si="2"/>
        <v>0</v>
      </c>
    </row>
    <row r="94" spans="1:14">
      <c r="A94" t="s">
        <v>873</v>
      </c>
      <c r="B94" t="s">
        <v>869</v>
      </c>
      <c r="C94" t="s">
        <v>870</v>
      </c>
      <c r="H94">
        <v>0.34100000000000003</v>
      </c>
      <c r="I94">
        <v>39.5</v>
      </c>
      <c r="J94">
        <v>341840</v>
      </c>
      <c r="K94" t="s">
        <v>383</v>
      </c>
      <c r="L94">
        <v>0</v>
      </c>
      <c r="N94">
        <f t="shared" si="2"/>
        <v>0</v>
      </c>
    </row>
    <row r="95" spans="1:14">
      <c r="A95" t="s">
        <v>874</v>
      </c>
      <c r="B95" t="s">
        <v>865</v>
      </c>
      <c r="C95" t="s">
        <v>796</v>
      </c>
      <c r="H95">
        <v>1.7000000000000001E-2</v>
      </c>
      <c r="I95">
        <v>3.8</v>
      </c>
      <c r="J95">
        <v>28960</v>
      </c>
      <c r="K95" t="s">
        <v>383</v>
      </c>
      <c r="L95">
        <v>0</v>
      </c>
      <c r="N95">
        <f t="shared" si="2"/>
        <v>0</v>
      </c>
    </row>
    <row r="96" spans="1:14">
      <c r="A96" t="s">
        <v>875</v>
      </c>
      <c r="B96" t="s">
        <v>865</v>
      </c>
      <c r="C96" t="s">
        <v>796</v>
      </c>
      <c r="H96">
        <v>2.1999999999999999E-2</v>
      </c>
      <c r="I96">
        <v>5.8</v>
      </c>
      <c r="J96">
        <v>64240</v>
      </c>
      <c r="K96" t="s">
        <v>383</v>
      </c>
      <c r="L96">
        <v>0</v>
      </c>
      <c r="N96">
        <f t="shared" si="2"/>
        <v>0</v>
      </c>
    </row>
    <row r="97" spans="1:14">
      <c r="A97" t="s">
        <v>876</v>
      </c>
      <c r="B97" t="s">
        <v>865</v>
      </c>
      <c r="C97" t="s">
        <v>796</v>
      </c>
      <c r="H97">
        <v>8.0000000000000002E-3</v>
      </c>
      <c r="I97">
        <v>1.1000000000000001</v>
      </c>
      <c r="J97">
        <v>9040</v>
      </c>
      <c r="K97" t="s">
        <v>383</v>
      </c>
      <c r="L97">
        <v>0</v>
      </c>
      <c r="N97">
        <f t="shared" si="2"/>
        <v>0</v>
      </c>
    </row>
    <row r="98" spans="1:14">
      <c r="A98" t="s">
        <v>877</v>
      </c>
      <c r="B98" t="s">
        <v>865</v>
      </c>
      <c r="C98" t="s">
        <v>796</v>
      </c>
      <c r="H98">
        <v>8.0000000000000002E-3</v>
      </c>
      <c r="I98">
        <v>1.2</v>
      </c>
      <c r="J98">
        <v>11280</v>
      </c>
      <c r="K98" t="s">
        <v>383</v>
      </c>
      <c r="L98">
        <v>0</v>
      </c>
      <c r="N98">
        <f t="shared" si="2"/>
        <v>0</v>
      </c>
    </row>
    <row r="99" spans="1:14">
      <c r="A99" t="s">
        <v>878</v>
      </c>
      <c r="B99" t="s">
        <v>865</v>
      </c>
      <c r="C99" t="s">
        <v>796</v>
      </c>
      <c r="H99">
        <v>7.0000000000000001E-3</v>
      </c>
      <c r="I99">
        <v>1.6</v>
      </c>
      <c r="J99">
        <v>12880</v>
      </c>
      <c r="K99" t="s">
        <v>383</v>
      </c>
      <c r="L99">
        <v>0</v>
      </c>
      <c r="N99">
        <f t="shared" si="2"/>
        <v>0</v>
      </c>
    </row>
    <row r="100" spans="1:14">
      <c r="A100" t="s">
        <v>879</v>
      </c>
      <c r="B100" t="s">
        <v>865</v>
      </c>
      <c r="C100" t="s">
        <v>796</v>
      </c>
      <c r="H100">
        <v>1.2999999999999999E-2</v>
      </c>
      <c r="I100">
        <v>2.9</v>
      </c>
      <c r="J100">
        <v>28960</v>
      </c>
      <c r="K100" t="s">
        <v>383</v>
      </c>
      <c r="L100">
        <v>0</v>
      </c>
      <c r="N100">
        <f t="shared" si="2"/>
        <v>0</v>
      </c>
    </row>
    <row r="101" spans="1:14">
      <c r="A101" t="s">
        <v>880</v>
      </c>
      <c r="B101" t="s">
        <v>865</v>
      </c>
      <c r="C101" t="s">
        <v>881</v>
      </c>
      <c r="H101">
        <v>0.03</v>
      </c>
      <c r="I101">
        <v>2.6</v>
      </c>
      <c r="J101">
        <v>20240</v>
      </c>
      <c r="K101" t="s">
        <v>383</v>
      </c>
      <c r="L101">
        <v>0</v>
      </c>
      <c r="N101">
        <f t="shared" si="2"/>
        <v>0</v>
      </c>
    </row>
    <row r="102" spans="1:14">
      <c r="A102" t="s">
        <v>882</v>
      </c>
      <c r="B102" t="s">
        <v>865</v>
      </c>
      <c r="C102" t="s">
        <v>881</v>
      </c>
      <c r="H102">
        <v>0.03</v>
      </c>
      <c r="I102">
        <v>3.3</v>
      </c>
      <c r="J102">
        <v>26720</v>
      </c>
      <c r="K102" t="s">
        <v>383</v>
      </c>
      <c r="L102">
        <v>0</v>
      </c>
      <c r="N102">
        <f t="shared" si="2"/>
        <v>0</v>
      </c>
    </row>
    <row r="103" spans="1:14">
      <c r="A103" t="s">
        <v>883</v>
      </c>
      <c r="B103" t="s">
        <v>865</v>
      </c>
      <c r="C103" t="s">
        <v>881</v>
      </c>
      <c r="H103">
        <v>0.03</v>
      </c>
      <c r="I103">
        <v>3.8</v>
      </c>
      <c r="J103">
        <v>29280</v>
      </c>
      <c r="K103" t="s">
        <v>383</v>
      </c>
      <c r="L103">
        <v>0</v>
      </c>
      <c r="N103">
        <f t="shared" ref="N103:N134" si="3">M103*L103</f>
        <v>0</v>
      </c>
    </row>
    <row r="104" spans="1:14">
      <c r="A104" t="s">
        <v>884</v>
      </c>
      <c r="B104" t="s">
        <v>865</v>
      </c>
      <c r="C104" t="s">
        <v>881</v>
      </c>
      <c r="H104">
        <v>0.03</v>
      </c>
      <c r="I104">
        <v>3</v>
      </c>
      <c r="J104">
        <v>23120</v>
      </c>
      <c r="K104" t="s">
        <v>383</v>
      </c>
      <c r="L104">
        <v>0</v>
      </c>
      <c r="N104">
        <f t="shared" si="3"/>
        <v>0</v>
      </c>
    </row>
    <row r="105" spans="1:14">
      <c r="A105" t="s">
        <v>885</v>
      </c>
      <c r="B105" t="s">
        <v>869</v>
      </c>
      <c r="C105" t="s">
        <v>796</v>
      </c>
      <c r="H105">
        <v>1.2E-2</v>
      </c>
      <c r="I105">
        <v>1.6</v>
      </c>
      <c r="J105">
        <v>15920</v>
      </c>
      <c r="K105" t="s">
        <v>383</v>
      </c>
      <c r="L105">
        <v>0</v>
      </c>
      <c r="N105">
        <f t="shared" si="3"/>
        <v>0</v>
      </c>
    </row>
    <row r="106" spans="1:14">
      <c r="A106" t="s">
        <v>886</v>
      </c>
      <c r="B106" t="s">
        <v>869</v>
      </c>
      <c r="C106" t="s">
        <v>796</v>
      </c>
      <c r="H106">
        <v>1.2E-2</v>
      </c>
      <c r="I106">
        <v>2.2000000000000002</v>
      </c>
      <c r="J106">
        <v>19520</v>
      </c>
      <c r="K106" t="s">
        <v>383</v>
      </c>
      <c r="L106">
        <v>0</v>
      </c>
      <c r="N106">
        <f t="shared" si="3"/>
        <v>0</v>
      </c>
    </row>
    <row r="107" spans="1:14">
      <c r="A107" t="s">
        <v>887</v>
      </c>
      <c r="B107" t="s">
        <v>869</v>
      </c>
      <c r="C107" t="s">
        <v>796</v>
      </c>
      <c r="H107">
        <v>1.4999999999999999E-2</v>
      </c>
      <c r="I107">
        <v>3.7</v>
      </c>
      <c r="J107">
        <v>46720</v>
      </c>
      <c r="K107" t="s">
        <v>383</v>
      </c>
      <c r="L107">
        <v>0</v>
      </c>
      <c r="N107">
        <f t="shared" si="3"/>
        <v>0</v>
      </c>
    </row>
    <row r="108" spans="1:14">
      <c r="A108" t="s">
        <v>888</v>
      </c>
      <c r="B108" t="s">
        <v>869</v>
      </c>
      <c r="C108" t="s">
        <v>881</v>
      </c>
      <c r="H108">
        <v>3.5000000000000003E-2</v>
      </c>
      <c r="I108">
        <v>3.2</v>
      </c>
      <c r="J108">
        <v>20240</v>
      </c>
      <c r="K108" t="s">
        <v>383</v>
      </c>
      <c r="L108">
        <v>0</v>
      </c>
      <c r="N108">
        <f t="shared" si="3"/>
        <v>0</v>
      </c>
    </row>
    <row r="109" spans="1:14">
      <c r="A109" t="s">
        <v>889</v>
      </c>
      <c r="B109" t="s">
        <v>869</v>
      </c>
      <c r="C109" t="s">
        <v>881</v>
      </c>
      <c r="H109">
        <v>3.5000000000000003E-2</v>
      </c>
      <c r="I109">
        <v>3.9</v>
      </c>
      <c r="J109">
        <v>23120</v>
      </c>
      <c r="K109" t="s">
        <v>383</v>
      </c>
      <c r="L109">
        <v>0</v>
      </c>
      <c r="N109">
        <f t="shared" si="3"/>
        <v>0</v>
      </c>
    </row>
    <row r="110" spans="1:14">
      <c r="A110" t="s">
        <v>890</v>
      </c>
      <c r="B110" t="s">
        <v>869</v>
      </c>
      <c r="C110" t="s">
        <v>881</v>
      </c>
      <c r="H110">
        <v>3.5000000000000003E-2</v>
      </c>
      <c r="I110">
        <v>4.2</v>
      </c>
      <c r="J110">
        <v>26720</v>
      </c>
      <c r="K110" t="s">
        <v>383</v>
      </c>
      <c r="L110">
        <v>0</v>
      </c>
      <c r="N110">
        <f t="shared" si="3"/>
        <v>0</v>
      </c>
    </row>
    <row r="111" spans="1:14">
      <c r="A111" t="s">
        <v>891</v>
      </c>
      <c r="B111" t="s">
        <v>869</v>
      </c>
      <c r="C111" t="s">
        <v>881</v>
      </c>
      <c r="H111">
        <v>3.5000000000000003E-2</v>
      </c>
      <c r="I111">
        <v>5.2</v>
      </c>
      <c r="J111">
        <v>29280</v>
      </c>
      <c r="K111" t="s">
        <v>383</v>
      </c>
      <c r="L111">
        <v>0</v>
      </c>
      <c r="N111">
        <f t="shared" si="3"/>
        <v>0</v>
      </c>
    </row>
    <row r="112" spans="1:14">
      <c r="A112" t="s">
        <v>194</v>
      </c>
      <c r="B112" t="s">
        <v>740</v>
      </c>
      <c r="C112" t="s">
        <v>892</v>
      </c>
      <c r="H112">
        <v>6.0000000000000001E-3</v>
      </c>
      <c r="I112">
        <v>0.22</v>
      </c>
      <c r="J112">
        <v>11200</v>
      </c>
      <c r="K112" t="s">
        <v>383</v>
      </c>
      <c r="L112">
        <v>0</v>
      </c>
      <c r="N112">
        <f t="shared" si="3"/>
        <v>0</v>
      </c>
    </row>
    <row r="113" spans="1:14">
      <c r="A113" t="s">
        <v>893</v>
      </c>
      <c r="B113" t="s">
        <v>742</v>
      </c>
      <c r="C113" t="s">
        <v>743</v>
      </c>
      <c r="H113">
        <v>6.0000000000000001E-3</v>
      </c>
      <c r="I113">
        <v>0.12</v>
      </c>
      <c r="J113">
        <v>10240</v>
      </c>
      <c r="K113" t="s">
        <v>383</v>
      </c>
      <c r="L113">
        <v>0</v>
      </c>
      <c r="N113">
        <f t="shared" si="3"/>
        <v>0</v>
      </c>
    </row>
    <row r="114" spans="1:14">
      <c r="A114" t="s">
        <v>894</v>
      </c>
      <c r="B114" t="s">
        <v>742</v>
      </c>
      <c r="H114">
        <v>6.0000000000000001E-3</v>
      </c>
      <c r="I114">
        <v>0.12</v>
      </c>
      <c r="J114">
        <v>10240</v>
      </c>
      <c r="K114" t="s">
        <v>383</v>
      </c>
      <c r="L114">
        <v>0</v>
      </c>
      <c r="N114">
        <f t="shared" si="3"/>
        <v>0</v>
      </c>
    </row>
    <row r="115" spans="1:14">
      <c r="A115" t="s">
        <v>895</v>
      </c>
      <c r="B115" t="s">
        <v>742</v>
      </c>
      <c r="H115">
        <v>3.0000000000000001E-3</v>
      </c>
      <c r="I115">
        <v>0.12</v>
      </c>
      <c r="J115">
        <v>14080</v>
      </c>
      <c r="K115" t="s">
        <v>383</v>
      </c>
      <c r="L115">
        <v>0</v>
      </c>
      <c r="N115">
        <f t="shared" si="3"/>
        <v>0</v>
      </c>
    </row>
    <row r="116" spans="1:14">
      <c r="A116" t="s">
        <v>896</v>
      </c>
      <c r="B116" t="s">
        <v>742</v>
      </c>
      <c r="H116">
        <v>3.0000000000000001E-3</v>
      </c>
      <c r="I116">
        <v>0.12</v>
      </c>
      <c r="J116">
        <v>12080</v>
      </c>
      <c r="K116" t="s">
        <v>383</v>
      </c>
      <c r="L116">
        <v>0</v>
      </c>
      <c r="N116">
        <f t="shared" si="3"/>
        <v>0</v>
      </c>
    </row>
    <row r="117" spans="1:14">
      <c r="A117" t="s">
        <v>897</v>
      </c>
      <c r="B117" t="s">
        <v>851</v>
      </c>
      <c r="C117" t="s">
        <v>892</v>
      </c>
      <c r="H117">
        <v>3.0000000000000001E-3</v>
      </c>
      <c r="I117">
        <v>0.3</v>
      </c>
      <c r="J117">
        <v>13360</v>
      </c>
      <c r="K117" t="s">
        <v>383</v>
      </c>
      <c r="L117">
        <v>0</v>
      </c>
      <c r="N117">
        <f t="shared" si="3"/>
        <v>0</v>
      </c>
    </row>
    <row r="118" spans="1:14">
      <c r="A118" t="s">
        <v>898</v>
      </c>
      <c r="B118" t="s">
        <v>899</v>
      </c>
      <c r="C118" t="s">
        <v>892</v>
      </c>
      <c r="H118">
        <v>3.0000000000000001E-3</v>
      </c>
      <c r="I118">
        <v>0.9</v>
      </c>
      <c r="J118">
        <v>20480</v>
      </c>
      <c r="K118" t="s">
        <v>383</v>
      </c>
      <c r="L118">
        <v>0</v>
      </c>
      <c r="N118">
        <f t="shared" si="3"/>
        <v>0</v>
      </c>
    </row>
    <row r="119" spans="1:14">
      <c r="A119" t="s">
        <v>900</v>
      </c>
      <c r="B119" t="s">
        <v>901</v>
      </c>
      <c r="C119" t="s">
        <v>892</v>
      </c>
      <c r="H119">
        <v>1.2999999999999999E-2</v>
      </c>
      <c r="I119">
        <v>0.36</v>
      </c>
      <c r="J119">
        <v>215120</v>
      </c>
      <c r="K119" t="s">
        <v>383</v>
      </c>
      <c r="L119">
        <v>0</v>
      </c>
      <c r="N119">
        <f t="shared" si="3"/>
        <v>0</v>
      </c>
    </row>
    <row r="120" spans="1:14">
      <c r="A120" t="s">
        <v>902</v>
      </c>
      <c r="B120" t="s">
        <v>903</v>
      </c>
      <c r="C120" t="s">
        <v>904</v>
      </c>
      <c r="H120">
        <v>2.3E-2</v>
      </c>
      <c r="I120">
        <v>2.15</v>
      </c>
      <c r="J120">
        <v>403360</v>
      </c>
      <c r="K120" t="s">
        <v>383</v>
      </c>
      <c r="L120">
        <v>0</v>
      </c>
      <c r="N120">
        <f t="shared" si="3"/>
        <v>0</v>
      </c>
    </row>
    <row r="121" spans="1:14">
      <c r="A121" t="s">
        <v>905</v>
      </c>
      <c r="B121" t="s">
        <v>906</v>
      </c>
      <c r="C121" t="s">
        <v>907</v>
      </c>
      <c r="H121">
        <v>6.0000000000000001E-3</v>
      </c>
      <c r="I121">
        <v>0.35</v>
      </c>
      <c r="J121">
        <v>667360</v>
      </c>
      <c r="K121" t="s">
        <v>383</v>
      </c>
      <c r="L121">
        <v>0</v>
      </c>
      <c r="N121">
        <f t="shared" si="3"/>
        <v>0</v>
      </c>
    </row>
    <row r="122" spans="1:14">
      <c r="A122" t="s">
        <v>908</v>
      </c>
      <c r="B122" t="s">
        <v>906</v>
      </c>
      <c r="C122" t="s">
        <v>909</v>
      </c>
      <c r="H122">
        <v>6.0000000000000001E-3</v>
      </c>
      <c r="I122">
        <v>0.35</v>
      </c>
      <c r="J122">
        <v>270080</v>
      </c>
      <c r="K122" t="s">
        <v>383</v>
      </c>
      <c r="L122">
        <v>0</v>
      </c>
      <c r="N122">
        <f t="shared" si="3"/>
        <v>0</v>
      </c>
    </row>
    <row r="123" spans="1:14">
      <c r="A123" t="s">
        <v>910</v>
      </c>
      <c r="B123" t="s">
        <v>911</v>
      </c>
      <c r="C123" t="s">
        <v>912</v>
      </c>
      <c r="H123">
        <v>1.6E-2</v>
      </c>
      <c r="I123">
        <v>1.5</v>
      </c>
      <c r="J123">
        <v>69200</v>
      </c>
      <c r="K123" t="s">
        <v>383</v>
      </c>
      <c r="L123">
        <v>0</v>
      </c>
      <c r="N123">
        <f t="shared" si="3"/>
        <v>0</v>
      </c>
    </row>
    <row r="124" spans="1:14">
      <c r="A124" t="s">
        <v>913</v>
      </c>
      <c r="B124" t="s">
        <v>914</v>
      </c>
      <c r="H124">
        <v>0.02</v>
      </c>
      <c r="I124">
        <v>0.25</v>
      </c>
      <c r="J124">
        <v>22320</v>
      </c>
      <c r="K124" t="s">
        <v>383</v>
      </c>
      <c r="L124">
        <v>0</v>
      </c>
      <c r="N124">
        <f t="shared" si="3"/>
        <v>0</v>
      </c>
    </row>
    <row r="125" spans="1:14">
      <c r="A125" t="s">
        <v>915</v>
      </c>
      <c r="B125" t="s">
        <v>914</v>
      </c>
      <c r="H125">
        <v>0.02</v>
      </c>
      <c r="I125">
        <v>1.1000000000000001</v>
      </c>
      <c r="J125">
        <v>29200</v>
      </c>
      <c r="K125" t="s">
        <v>383</v>
      </c>
      <c r="L125">
        <v>0</v>
      </c>
      <c r="N125">
        <f t="shared" si="3"/>
        <v>0</v>
      </c>
    </row>
    <row r="126" spans="1:14">
      <c r="A126" t="s">
        <v>916</v>
      </c>
      <c r="B126" t="s">
        <v>917</v>
      </c>
      <c r="C126" t="s">
        <v>918</v>
      </c>
      <c r="H126">
        <v>0.02</v>
      </c>
      <c r="I126">
        <v>0.6</v>
      </c>
      <c r="J126">
        <v>302240</v>
      </c>
      <c r="K126" t="s">
        <v>383</v>
      </c>
      <c r="L126">
        <v>0</v>
      </c>
      <c r="N126">
        <f t="shared" si="3"/>
        <v>0</v>
      </c>
    </row>
    <row r="127" spans="1:14">
      <c r="A127" t="s">
        <v>919</v>
      </c>
      <c r="B127" t="s">
        <v>917</v>
      </c>
      <c r="C127" t="s">
        <v>920</v>
      </c>
      <c r="H127">
        <v>7.0000000000000001E-3</v>
      </c>
      <c r="I127">
        <v>0.01</v>
      </c>
      <c r="J127">
        <v>239280</v>
      </c>
      <c r="K127" t="s">
        <v>383</v>
      </c>
      <c r="L127">
        <v>0</v>
      </c>
      <c r="N127">
        <f t="shared" si="3"/>
        <v>0</v>
      </c>
    </row>
    <row r="128" spans="1:14">
      <c r="A128" t="s">
        <v>921</v>
      </c>
      <c r="B128" t="s">
        <v>922</v>
      </c>
      <c r="C128" t="s">
        <v>923</v>
      </c>
      <c r="H128">
        <v>6.4400000000000004E-3</v>
      </c>
      <c r="I128">
        <v>0.7</v>
      </c>
      <c r="J128">
        <v>44160</v>
      </c>
      <c r="K128" t="s">
        <v>383</v>
      </c>
      <c r="L128">
        <v>0</v>
      </c>
      <c r="N128">
        <f t="shared" si="3"/>
        <v>0</v>
      </c>
    </row>
    <row r="129" spans="1:14">
      <c r="A129" t="s">
        <v>924</v>
      </c>
      <c r="B129" t="s">
        <v>922</v>
      </c>
      <c r="C129" t="s">
        <v>760</v>
      </c>
      <c r="H129">
        <v>1.4E-2</v>
      </c>
      <c r="I129">
        <v>0.85</v>
      </c>
      <c r="J129">
        <v>45440</v>
      </c>
      <c r="K129" t="s">
        <v>383</v>
      </c>
      <c r="L129">
        <v>0</v>
      </c>
      <c r="N129">
        <f t="shared" si="3"/>
        <v>0</v>
      </c>
    </row>
    <row r="130" spans="1:14">
      <c r="A130" t="s">
        <v>925</v>
      </c>
      <c r="B130" t="s">
        <v>926</v>
      </c>
      <c r="C130" t="s">
        <v>927</v>
      </c>
      <c r="I130">
        <v>1.1000000000000001</v>
      </c>
      <c r="J130">
        <v>162480</v>
      </c>
      <c r="K130" t="s">
        <v>383</v>
      </c>
      <c r="L130">
        <v>0</v>
      </c>
      <c r="N130">
        <f t="shared" si="3"/>
        <v>0</v>
      </c>
    </row>
    <row r="131" spans="1:14">
      <c r="A131" t="s">
        <v>928</v>
      </c>
      <c r="B131" t="s">
        <v>929</v>
      </c>
      <c r="C131" t="s">
        <v>930</v>
      </c>
      <c r="H131">
        <v>1.6E-2</v>
      </c>
      <c r="I131">
        <v>1.5</v>
      </c>
      <c r="J131">
        <v>147280</v>
      </c>
      <c r="K131" t="s">
        <v>383</v>
      </c>
      <c r="L131">
        <v>0</v>
      </c>
      <c r="N131">
        <f t="shared" si="3"/>
        <v>0</v>
      </c>
    </row>
    <row r="132" spans="1:14">
      <c r="A132" t="s">
        <v>931</v>
      </c>
      <c r="B132" t="s">
        <v>929</v>
      </c>
      <c r="C132" t="s">
        <v>932</v>
      </c>
      <c r="H132">
        <v>1E-3</v>
      </c>
      <c r="I132">
        <v>0.25</v>
      </c>
      <c r="J132">
        <v>13920</v>
      </c>
      <c r="K132" t="s">
        <v>383</v>
      </c>
      <c r="L132">
        <v>0</v>
      </c>
      <c r="N132">
        <f t="shared" si="3"/>
        <v>0</v>
      </c>
    </row>
    <row r="133" spans="1:14">
      <c r="A133" t="s">
        <v>933</v>
      </c>
      <c r="B133" t="s">
        <v>934</v>
      </c>
      <c r="C133" t="s">
        <v>935</v>
      </c>
      <c r="H133">
        <v>6.0000000000000001E-3</v>
      </c>
      <c r="I133">
        <v>0.01</v>
      </c>
      <c r="J133">
        <v>93920</v>
      </c>
      <c r="K133" t="s">
        <v>383</v>
      </c>
      <c r="L133">
        <v>0</v>
      </c>
      <c r="N133">
        <f t="shared" si="3"/>
        <v>0</v>
      </c>
    </row>
    <row r="134" spans="1:14">
      <c r="A134" t="s">
        <v>936</v>
      </c>
      <c r="B134" t="s">
        <v>934</v>
      </c>
      <c r="C134" t="s">
        <v>937</v>
      </c>
      <c r="H134">
        <v>6.0000000000000001E-3</v>
      </c>
      <c r="I134">
        <v>0.01</v>
      </c>
      <c r="J134">
        <v>94400</v>
      </c>
      <c r="K134" t="s">
        <v>383</v>
      </c>
      <c r="L134">
        <v>0</v>
      </c>
      <c r="N134">
        <f t="shared" si="3"/>
        <v>0</v>
      </c>
    </row>
    <row r="135" spans="1:14">
      <c r="A135" t="s">
        <v>938</v>
      </c>
      <c r="B135" t="s">
        <v>906</v>
      </c>
      <c r="C135" t="s">
        <v>939</v>
      </c>
      <c r="H135">
        <v>6.0000000000000001E-3</v>
      </c>
      <c r="I135">
        <v>0.35</v>
      </c>
      <c r="J135">
        <v>155840</v>
      </c>
      <c r="K135" t="s">
        <v>383</v>
      </c>
      <c r="L135">
        <v>0</v>
      </c>
      <c r="N135">
        <f>M135*L135</f>
        <v>0</v>
      </c>
    </row>
    <row r="136" spans="1:14">
      <c r="A136" t="s">
        <v>940</v>
      </c>
      <c r="B136" t="s">
        <v>941</v>
      </c>
      <c r="C136" t="s">
        <v>765</v>
      </c>
      <c r="H136">
        <v>1E-3</v>
      </c>
      <c r="I136">
        <v>3.5000000000000003E-2</v>
      </c>
      <c r="J136">
        <v>13360</v>
      </c>
      <c r="K136" t="s">
        <v>383</v>
      </c>
      <c r="L136">
        <v>0</v>
      </c>
      <c r="N136">
        <f>M136*L136</f>
        <v>0</v>
      </c>
    </row>
    <row r="137" spans="1:14">
      <c r="A137" t="s">
        <v>942</v>
      </c>
      <c r="B137" t="s">
        <v>941</v>
      </c>
      <c r="C137" t="s">
        <v>765</v>
      </c>
      <c r="H137">
        <v>1E-3</v>
      </c>
      <c r="I137">
        <v>3.5000000000000003E-2</v>
      </c>
      <c r="J137">
        <v>13360</v>
      </c>
      <c r="K137" t="s">
        <v>383</v>
      </c>
      <c r="L137">
        <v>0</v>
      </c>
      <c r="N137">
        <f>M137*L137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Cплит-системы бытовые</vt:lpstr>
      <vt:lpstr>Мультисплит-системы R32</vt:lpstr>
      <vt:lpstr>Мультисплит-системы R410A</vt:lpstr>
      <vt:lpstr>Сплит-системы полупром R32</vt:lpstr>
      <vt:lpstr>Сплит-системы полупромыш R410A</vt:lpstr>
      <vt:lpstr>Мультизональные системы</vt:lpstr>
      <vt:lpstr>Вентиляционное оборудование</vt:lpstr>
      <vt:lpstr>Аксессуары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annau</cp:lastModifiedBy>
  <dcterms:created xsi:type="dcterms:W3CDTF">2022-11-28T08:39:10Z</dcterms:created>
  <dcterms:modified xsi:type="dcterms:W3CDTF">2022-11-28T08:43:04Z</dcterms:modified>
</cp:coreProperties>
</file>